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0485" windowHeight="8670" activeTab="0"/>
  </bookViews>
  <sheets>
    <sheet name="土地の状況" sheetId="1" r:id="rId1"/>
    <sheet name="用途別平均価格" sheetId="2" r:id="rId2"/>
    <sheet name="H19～H23農地転用" sheetId="3" r:id="rId3"/>
    <sheet name="気象データ" sheetId="4" r:id="rId4"/>
  </sheets>
  <definedNames>
    <definedName name="_xlnm.Print_Area" localSheetId="2">'H19～H23農地転用'!$A$1:$AE$91</definedName>
    <definedName name="_xlnm.Print_Titles" localSheetId="0">'土地の状況'!$1:$4</definedName>
  </definedNames>
  <calcPr fullCalcOnLoad="1"/>
</workbook>
</file>

<file path=xl/sharedStrings.xml><?xml version="1.0" encoding="utf-8"?>
<sst xmlns="http://schemas.openxmlformats.org/spreadsheetml/2006/main" count="415" uniqueCount="313">
  <si>
    <t>鹿嶋市気象データ</t>
  </si>
  <si>
    <t>農 地 転 用 の 状 況</t>
  </si>
  <si>
    <t>地区名</t>
  </si>
  <si>
    <t>平　成　１９　年</t>
  </si>
  <si>
    <t>平　成　２０　年</t>
  </si>
  <si>
    <t>平　成　２１　年</t>
  </si>
  <si>
    <t>平　成　２２　年</t>
  </si>
  <si>
    <t>平　成　２３　年</t>
  </si>
  <si>
    <t>４・５条届出</t>
  </si>
  <si>
    <t>４・５条許可</t>
  </si>
  <si>
    <t>合　　計</t>
  </si>
  <si>
    <t>件数</t>
  </si>
  <si>
    <t>面　積</t>
  </si>
  <si>
    <t>宮　　　　中</t>
  </si>
  <si>
    <t>宮中１丁目</t>
  </si>
  <si>
    <t>宮中２丁目</t>
  </si>
  <si>
    <t>宮中３丁目</t>
  </si>
  <si>
    <t>宮中４丁目</t>
  </si>
  <si>
    <t>宮中５丁目</t>
  </si>
  <si>
    <t>宮中６丁目</t>
  </si>
  <si>
    <t>宮中７丁目</t>
  </si>
  <si>
    <t>宮中８丁目</t>
  </si>
  <si>
    <t>神野１丁目</t>
  </si>
  <si>
    <t>神野２丁目</t>
  </si>
  <si>
    <t>神野３丁目</t>
  </si>
  <si>
    <t>神野４丁目</t>
  </si>
  <si>
    <t>城山１丁目</t>
  </si>
  <si>
    <t>城山２丁目</t>
  </si>
  <si>
    <t>城山３丁目</t>
  </si>
  <si>
    <t>城山４丁目</t>
  </si>
  <si>
    <t>宮下１丁目</t>
  </si>
  <si>
    <t>宮下２丁目</t>
  </si>
  <si>
    <t>宮下３丁目</t>
  </si>
  <si>
    <t>根　三　田</t>
  </si>
  <si>
    <t>沼　　　　尾</t>
  </si>
  <si>
    <t>須　　　　賀</t>
  </si>
  <si>
    <t>田　野　辺</t>
  </si>
  <si>
    <t>田　　　　谷</t>
  </si>
  <si>
    <t>田　谷　沼</t>
  </si>
  <si>
    <t>猿　　　　田</t>
  </si>
  <si>
    <t>山　之　上</t>
  </si>
  <si>
    <t>清　　　　水</t>
  </si>
  <si>
    <t>明　　　　石</t>
  </si>
  <si>
    <t>神　向　寺</t>
  </si>
  <si>
    <t>小　宮　作</t>
  </si>
  <si>
    <t>下　　　　津</t>
  </si>
  <si>
    <t>大　船　津</t>
  </si>
  <si>
    <t>爪　　　　木</t>
  </si>
  <si>
    <t>佐　　　　田</t>
  </si>
  <si>
    <t>木　　　　滝</t>
  </si>
  <si>
    <t>谷　　　　原</t>
  </si>
  <si>
    <t>長　　　　栖</t>
  </si>
  <si>
    <t>粟　　　　生</t>
  </si>
  <si>
    <t>国　　　　末</t>
  </si>
  <si>
    <t>泉　　　　川</t>
  </si>
  <si>
    <t>鰐　　　　川</t>
  </si>
  <si>
    <t>下　　　　塙</t>
  </si>
  <si>
    <t>平　　　　井</t>
  </si>
  <si>
    <t>港　ヶ　丘</t>
  </si>
  <si>
    <t>港ヶ丘１丁目</t>
  </si>
  <si>
    <t>港ヶ丘２丁目</t>
  </si>
  <si>
    <t>高天原１丁目</t>
  </si>
  <si>
    <t>高天原２丁目</t>
  </si>
  <si>
    <t>旭ヶ丘１丁目</t>
  </si>
  <si>
    <t>旭ヶ丘２丁目</t>
  </si>
  <si>
    <t>光</t>
  </si>
  <si>
    <t>鉢　　　　形</t>
  </si>
  <si>
    <t>鉢形台１丁目</t>
  </si>
  <si>
    <t>鉢形台２丁目</t>
  </si>
  <si>
    <t>鉢形台３丁目</t>
  </si>
  <si>
    <t>木佐谷入会</t>
  </si>
  <si>
    <t>木佐下谷入会</t>
  </si>
  <si>
    <t>宮　津　台</t>
  </si>
  <si>
    <t>厨　２　丁　目</t>
  </si>
  <si>
    <t>厨　４　丁　目</t>
  </si>
  <si>
    <t>厨　５　丁　目</t>
  </si>
  <si>
    <t>緑ヶ丘３　丁　目</t>
  </si>
  <si>
    <t>新　　　　浜</t>
  </si>
  <si>
    <t>大小志崎</t>
  </si>
  <si>
    <t>武　井　釜</t>
  </si>
  <si>
    <t>浜　津　賀</t>
  </si>
  <si>
    <t>荒　　　　井</t>
  </si>
  <si>
    <t>青　　　　塚</t>
  </si>
  <si>
    <t>角　　　　折</t>
  </si>
  <si>
    <t>荒　　　　野</t>
  </si>
  <si>
    <t>小　　　　山</t>
  </si>
  <si>
    <t>林</t>
  </si>
  <si>
    <t>奈　良　毛</t>
  </si>
  <si>
    <t>中</t>
  </si>
  <si>
    <t>棚　　　　木</t>
  </si>
  <si>
    <t>和</t>
  </si>
  <si>
    <t>津　　　　賀</t>
  </si>
  <si>
    <t>武　　　　井</t>
  </si>
  <si>
    <t>志　　　　崎</t>
  </si>
  <si>
    <t>合　　　計</t>
  </si>
  <si>
    <t>木佐谷入は、木滝佐田谷原入会</t>
  </si>
  <si>
    <t>木佐下谷入は、木滝佐田下塙谷谷原入会</t>
  </si>
  <si>
    <t>上段：平均変動率（％）</t>
  </si>
  <si>
    <t>中段：平均価格（円／㎡）（10の位を四捨五入）</t>
  </si>
  <si>
    <t>下段：地点数（左：総地点　右：継続地点）</t>
  </si>
  <si>
    <t>住　宅　地</t>
  </si>
  <si>
    <t>宅地見込地</t>
  </si>
  <si>
    <t>商　業　地</t>
  </si>
  <si>
    <t>準工業地</t>
  </si>
  <si>
    <t>工　業　地</t>
  </si>
  <si>
    <t>調区内宅地</t>
  </si>
  <si>
    <t>（注）平均変動率=用途ごとの継続基準地の変動率の合計/当該用途の継続基準地数</t>
  </si>
  <si>
    <t>資料：茨城県地価調査</t>
  </si>
  <si>
    <t>地区別・地目別土地の状況</t>
  </si>
  <si>
    <t>地区名</t>
  </si>
  <si>
    <t>宅地</t>
  </si>
  <si>
    <t>田</t>
  </si>
  <si>
    <t>畑</t>
  </si>
  <si>
    <t>山林</t>
  </si>
  <si>
    <t>原野</t>
  </si>
  <si>
    <t>池沼</t>
  </si>
  <si>
    <t>保安林</t>
  </si>
  <si>
    <t>雑種地</t>
  </si>
  <si>
    <t>合計</t>
  </si>
  <si>
    <t>筆数</t>
  </si>
  <si>
    <t>面積</t>
  </si>
  <si>
    <t>大船津</t>
  </si>
  <si>
    <t>爪木</t>
  </si>
  <si>
    <t>沼尾</t>
  </si>
  <si>
    <t>須賀</t>
  </si>
  <si>
    <t>田野辺</t>
  </si>
  <si>
    <t>山之上</t>
  </si>
  <si>
    <t>猿田</t>
  </si>
  <si>
    <t>田谷</t>
  </si>
  <si>
    <t>田谷沼</t>
  </si>
  <si>
    <t>清水</t>
  </si>
  <si>
    <t>明石</t>
  </si>
  <si>
    <t>神向寺</t>
  </si>
  <si>
    <t>小宮作</t>
  </si>
  <si>
    <t>下津</t>
  </si>
  <si>
    <t>宮中</t>
  </si>
  <si>
    <t>根三田</t>
  </si>
  <si>
    <t>平井</t>
  </si>
  <si>
    <t>鉢形</t>
  </si>
  <si>
    <t>木滝</t>
  </si>
  <si>
    <t>佐田</t>
  </si>
  <si>
    <t>下塙</t>
  </si>
  <si>
    <t>谷原</t>
  </si>
  <si>
    <t>鰐川</t>
  </si>
  <si>
    <t>長栖</t>
  </si>
  <si>
    <t>泉川</t>
  </si>
  <si>
    <t>国末</t>
  </si>
  <si>
    <t>粟生</t>
  </si>
  <si>
    <t>木滝佐田下塙谷原入会</t>
  </si>
  <si>
    <t>木滝佐田谷原入会</t>
  </si>
  <si>
    <t>港ヶ丘</t>
  </si>
  <si>
    <t>新浜</t>
  </si>
  <si>
    <t>高天原一丁目</t>
  </si>
  <si>
    <t>高天原二丁目</t>
  </si>
  <si>
    <t>港ヶ丘一丁目</t>
  </si>
  <si>
    <t>港ヶ丘二丁目</t>
  </si>
  <si>
    <t>宮津台</t>
  </si>
  <si>
    <t>神野一丁目</t>
  </si>
  <si>
    <t>神野二丁目</t>
  </si>
  <si>
    <t>神野三丁目</t>
  </si>
  <si>
    <t>神野四丁目</t>
  </si>
  <si>
    <t>旭ヶ丘一丁目</t>
  </si>
  <si>
    <t>旭ヶ丘二丁目</t>
  </si>
  <si>
    <t>宮中一丁目</t>
  </si>
  <si>
    <t>宮中二丁目</t>
  </si>
  <si>
    <t>宮中三丁目</t>
  </si>
  <si>
    <t>宮中四丁目</t>
  </si>
  <si>
    <t>宮中五丁目</t>
  </si>
  <si>
    <t>宮中六丁目</t>
  </si>
  <si>
    <t>宮中七丁目</t>
  </si>
  <si>
    <t>宮中八丁目</t>
  </si>
  <si>
    <t>城山一丁目</t>
  </si>
  <si>
    <t>城山二丁目</t>
  </si>
  <si>
    <t>城山四丁目</t>
  </si>
  <si>
    <t>宮下一丁目</t>
  </si>
  <si>
    <t>宮下二丁目</t>
  </si>
  <si>
    <t>宮下三丁目</t>
  </si>
  <si>
    <t>鉢形台一丁目</t>
  </si>
  <si>
    <t>鉢形台二丁目</t>
  </si>
  <si>
    <t>鉢形台三丁目</t>
  </si>
  <si>
    <t>平井南</t>
  </si>
  <si>
    <t>宮下四丁目</t>
  </si>
  <si>
    <t>宮下五丁目</t>
  </si>
  <si>
    <t>厨一丁目</t>
  </si>
  <si>
    <t>厨二丁目</t>
  </si>
  <si>
    <t>厨三丁目</t>
  </si>
  <si>
    <t>厨四丁目</t>
  </si>
  <si>
    <t>厨五丁目</t>
  </si>
  <si>
    <t>大小志崎</t>
  </si>
  <si>
    <t>武井釜</t>
  </si>
  <si>
    <t>浜津賀</t>
  </si>
  <si>
    <t>荒井</t>
  </si>
  <si>
    <t>青塚</t>
  </si>
  <si>
    <t>角折</t>
  </si>
  <si>
    <t>荒野</t>
  </si>
  <si>
    <t>小山</t>
  </si>
  <si>
    <t>奈良毛</t>
  </si>
  <si>
    <t>棚木</t>
  </si>
  <si>
    <t>津賀</t>
  </si>
  <si>
    <t>武井</t>
  </si>
  <si>
    <t>志崎</t>
  </si>
  <si>
    <t>緑ヶ丘一丁目</t>
  </si>
  <si>
    <t>緑ヶ丘二丁目</t>
  </si>
  <si>
    <t>緑ヶ丘三丁目</t>
  </si>
  <si>
    <t>緑ヶ丘四丁目</t>
  </si>
  <si>
    <t>年度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</si>
  <si>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</si>
  <si>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</si>
  <si>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</si>
  <si>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</si>
  <si>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</si>
  <si>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</si>
  <si>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</si>
  <si>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</si>
  <si>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</si>
  <si>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鹿島地区小計</t>
  </si>
  <si>
    <t>大野地区小計</t>
  </si>
  <si>
    <t>年</t>
  </si>
  <si>
    <t>降水量(mm)</t>
  </si>
  <si>
    <t>気温(℃)</t>
  </si>
  <si>
    <t>日照</t>
  </si>
  <si>
    <t>合計</t>
  </si>
  <si>
    <t>日最大</t>
  </si>
  <si>
    <t>最大</t>
  </si>
  <si>
    <t>平均</t>
  </si>
  <si>
    <t>最高</t>
  </si>
  <si>
    <t>最低</t>
  </si>
  <si>
    <t>時間</t>
  </si>
  <si>
    <t>1時間</t>
  </si>
  <si>
    <t>日平均</t>
  </si>
  <si>
    <t>日最高</t>
  </si>
  <si>
    <t>日最低</t>
  </si>
  <si>
    <t>風速</t>
  </si>
  <si>
    <t>風向</t>
  </si>
  <si>
    <t>(h)</t>
  </si>
  <si>
    <t>昭和５０年</t>
  </si>
  <si>
    <t>///</t>
  </si>
  <si>
    <t>昭和５１年</t>
  </si>
  <si>
    <t>昭和５２年</t>
  </si>
  <si>
    <t>15.3 ]</t>
  </si>
  <si>
    <t>19.3 ]</t>
  </si>
  <si>
    <t>11.8 ]</t>
  </si>
  <si>
    <t>-4.4 ]</t>
  </si>
  <si>
    <t>11 ]</t>
  </si>
  <si>
    <t>南南東</t>
  </si>
  <si>
    <t>2454.8 ]</t>
  </si>
  <si>
    <t>昭和５３年</t>
  </si>
  <si>
    <t>昭和５４年</t>
  </si>
  <si>
    <t>1499 ]</t>
  </si>
  <si>
    <t>95 ]</t>
  </si>
  <si>
    <t>26 ]</t>
  </si>
  <si>
    <t>北</t>
  </si>
  <si>
    <t>昭和５５年</t>
  </si>
  <si>
    <t>北北西</t>
  </si>
  <si>
    <t>昭和５６年</t>
  </si>
  <si>
    <t>昭和５７年</t>
  </si>
  <si>
    <t>北西</t>
  </si>
  <si>
    <t>昭和５８年</t>
  </si>
  <si>
    <t>昭和５９年</t>
  </si>
  <si>
    <t>昭和６０年</t>
  </si>
  <si>
    <t>13 ]</t>
  </si>
  <si>
    <t>874.6 ]</t>
  </si>
  <si>
    <t>昭和６１年</t>
  </si>
  <si>
    <t>昭和６２年</t>
  </si>
  <si>
    <t>平成元年</t>
  </si>
  <si>
    <t>平成２年</t>
  </si>
  <si>
    <t>西</t>
  </si>
  <si>
    <t>平成３年</t>
  </si>
  <si>
    <t>平成４年</t>
  </si>
  <si>
    <t>平成５年</t>
  </si>
  <si>
    <t>平成６年</t>
  </si>
  <si>
    <t>平成７年</t>
  </si>
  <si>
    <t>平成８年</t>
  </si>
  <si>
    <t>平成９年</t>
  </si>
  <si>
    <t>16 ]</t>
  </si>
  <si>
    <t>14.0 ]</t>
  </si>
  <si>
    <t>18.1 ]</t>
  </si>
  <si>
    <t>10.1 ]</t>
  </si>
  <si>
    <t>35.7 ]</t>
  </si>
  <si>
    <t>平成１０年</t>
  </si>
  <si>
    <t>南</t>
  </si>
  <si>
    <t>平成１１年</t>
  </si>
  <si>
    <t>平成１２年</t>
  </si>
  <si>
    <t>27 ]</t>
  </si>
  <si>
    <t>10 ]</t>
  </si>
  <si>
    <t>平成１３年</t>
  </si>
  <si>
    <t>平成１４年</t>
  </si>
  <si>
    <t>平成１５年</t>
  </si>
  <si>
    <t>平成１６年</t>
  </si>
  <si>
    <t>平成１７年</t>
  </si>
  <si>
    <t>平成１８年</t>
  </si>
  <si>
    <t>北北東</t>
  </si>
  <si>
    <t>平成１９年</t>
  </si>
  <si>
    <t>平成２０年</t>
  </si>
  <si>
    <t>1422.0 ]</t>
  </si>
  <si>
    <t>102.5 ]</t>
  </si>
  <si>
    <t>63.0 ]</t>
  </si>
  <si>
    <t>東北東</t>
  </si>
  <si>
    <t>平成２１年</t>
  </si>
  <si>
    <t>平成２２年</t>
  </si>
  <si>
    <t>西南西</t>
  </si>
  <si>
    <t>平成２３年</t>
  </si>
  <si>
    <t>は、観測場所の移転、観測方法の変更などにより</t>
  </si>
  <si>
    <t>データが均質でない可能性あり</t>
  </si>
  <si>
    <t>]資料不足値…統計値を求める資料が許容する資料数を満たさない場合</t>
  </si>
  <si>
    <t>（単位：㎡）</t>
  </si>
  <si>
    <t>資料：税務課</t>
  </si>
  <si>
    <t>平成２４年７月１日現在</t>
  </si>
  <si>
    <t>資料：農業委員会</t>
  </si>
  <si>
    <t>各年７月１日現在</t>
  </si>
  <si>
    <t xml:space="preserve"> 資料：水戸地方気象台</t>
  </si>
  <si>
    <t>H24</t>
  </si>
  <si>
    <t>用途別平均価格・平均変動率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</si>
</sst>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0.0_ "/>
    <numFmt numFmtId="179" formatCode="#,##0.00_ "/>
    <numFmt numFmtId="180" formatCode="#,##0.00_);[Red]\(#,##0.00\)"/>
  </numFmts>
  <fonts count="66">
    <font>
      <sz val="12"/>
      <name val="HG丸ｺﾞｼｯｸM-PRO"/>
      <family val="3"/>
    </font>
    <font>
      <sz val="10"/>
      <color indexed="8"/>
      <name val="MS UI Gothic"/>
      <family val="3"/>
    </font>
    <font>
      <sz val="6"/>
      <name val="HG丸ｺﾞｼｯｸM-PRO"/>
      <family val="3"/>
    </font>
    <font>
      <sz val="12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6"/>
      <name val="MS UI Gothic"/>
      <family val="3"/>
    </font>
    <font>
      <b/>
      <sz val="14"/>
      <name val="ＭＳ 明朝"/>
      <family val="1"/>
    </font>
    <font>
      <sz val="12"/>
      <name val="ＭＳ Ｐゴシック"/>
      <family val="3"/>
    </font>
    <font>
      <b/>
      <i/>
      <sz val="9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11"/>
      <name val="HG丸ｺﾞｼｯｸM-PRO"/>
      <family val="3"/>
    </font>
    <font>
      <sz val="10"/>
      <color indexed="9"/>
      <name val="MS UI Gothic"/>
      <family val="3"/>
    </font>
    <font>
      <b/>
      <sz val="18"/>
      <color indexed="56"/>
      <name val="ＭＳ Ｐゴシック"/>
      <family val="3"/>
    </font>
    <font>
      <b/>
      <sz val="10"/>
      <color indexed="9"/>
      <name val="MS UI Gothic"/>
      <family val="3"/>
    </font>
    <font>
      <sz val="10"/>
      <color indexed="60"/>
      <name val="MS UI Gothic"/>
      <family val="3"/>
    </font>
    <font>
      <u val="single"/>
      <sz val="10"/>
      <color indexed="12"/>
      <name val="MS UI Gothic"/>
      <family val="3"/>
    </font>
    <font>
      <sz val="10"/>
      <color indexed="52"/>
      <name val="MS UI Gothic"/>
      <family val="3"/>
    </font>
    <font>
      <sz val="10"/>
      <color indexed="20"/>
      <name val="MS UI Gothic"/>
      <family val="3"/>
    </font>
    <font>
      <b/>
      <sz val="10"/>
      <color indexed="52"/>
      <name val="MS UI Gothic"/>
      <family val="3"/>
    </font>
    <font>
      <sz val="10"/>
      <color indexed="10"/>
      <name val="MS UI Gothic"/>
      <family val="3"/>
    </font>
    <font>
      <b/>
      <sz val="15"/>
      <color indexed="56"/>
      <name val="MS UI Gothic"/>
      <family val="3"/>
    </font>
    <font>
      <b/>
      <sz val="13"/>
      <color indexed="56"/>
      <name val="MS UI Gothic"/>
      <family val="3"/>
    </font>
    <font>
      <b/>
      <sz val="11"/>
      <color indexed="56"/>
      <name val="MS UI Gothic"/>
      <family val="3"/>
    </font>
    <font>
      <b/>
      <sz val="10"/>
      <color indexed="8"/>
      <name val="MS UI Gothic"/>
      <family val="3"/>
    </font>
    <font>
      <b/>
      <sz val="10"/>
      <color indexed="63"/>
      <name val="MS UI Gothic"/>
      <family val="3"/>
    </font>
    <font>
      <i/>
      <sz val="10"/>
      <color indexed="23"/>
      <name val="MS UI Gothic"/>
      <family val="3"/>
    </font>
    <font>
      <sz val="10"/>
      <color indexed="62"/>
      <name val="MS UI Gothic"/>
      <family val="3"/>
    </font>
    <font>
      <sz val="11"/>
      <color indexed="8"/>
      <name val="ＭＳ Ｐゴシック"/>
      <family val="3"/>
    </font>
    <font>
      <sz val="10"/>
      <color indexed="17"/>
      <name val="MS UI Gothic"/>
      <family val="3"/>
    </font>
    <font>
      <sz val="11"/>
      <color indexed="8"/>
      <name val="ＭＳ 明朝"/>
      <family val="1"/>
    </font>
    <font>
      <sz val="11"/>
      <color indexed="63"/>
      <name val="ＭＳ 明朝"/>
      <family val="1"/>
    </font>
    <font>
      <sz val="10"/>
      <color indexed="8"/>
      <name val="ＭＳ 明朝"/>
      <family val="1"/>
    </font>
    <font>
      <sz val="10"/>
      <color indexed="63"/>
      <name val="ＭＳ 明朝"/>
      <family val="1"/>
    </font>
    <font>
      <b/>
      <sz val="14"/>
      <color indexed="8"/>
      <name val="ＭＳ 明朝"/>
      <family val="1"/>
    </font>
    <font>
      <sz val="10"/>
      <color theme="1"/>
      <name val="MS UI Gothic"/>
      <family val="3"/>
    </font>
    <font>
      <sz val="10"/>
      <color theme="0"/>
      <name val="MS UI Gothic"/>
      <family val="3"/>
    </font>
    <font>
      <b/>
      <sz val="18"/>
      <color theme="3"/>
      <name val="Cambria"/>
      <family val="3"/>
    </font>
    <font>
      <b/>
      <sz val="10"/>
      <color theme="0"/>
      <name val="MS UI Gothic"/>
      <family val="3"/>
    </font>
    <font>
      <sz val="10"/>
      <color rgb="FF9C6500"/>
      <name val="MS UI Gothic"/>
      <family val="3"/>
    </font>
    <font>
      <u val="single"/>
      <sz val="10"/>
      <color theme="10"/>
      <name val="MS UI Gothic"/>
      <family val="3"/>
    </font>
    <font>
      <sz val="10"/>
      <color rgb="FFFA7D00"/>
      <name val="MS UI Gothic"/>
      <family val="3"/>
    </font>
    <font>
      <sz val="10"/>
      <color rgb="FF9C0006"/>
      <name val="MS UI Gothic"/>
      <family val="3"/>
    </font>
    <font>
      <b/>
      <sz val="10"/>
      <color rgb="FFFA7D00"/>
      <name val="MS UI Gothic"/>
      <family val="3"/>
    </font>
    <font>
      <sz val="10"/>
      <color rgb="FFFF0000"/>
      <name val="MS UI Gothic"/>
      <family val="3"/>
    </font>
    <font>
      <b/>
      <sz val="15"/>
      <color theme="3"/>
      <name val="MS UI Gothic"/>
      <family val="3"/>
    </font>
    <font>
      <b/>
      <sz val="13"/>
      <color theme="3"/>
      <name val="MS UI Gothic"/>
      <family val="3"/>
    </font>
    <font>
      <b/>
      <sz val="11"/>
      <color theme="3"/>
      <name val="MS UI Gothic"/>
      <family val="3"/>
    </font>
    <font>
      <b/>
      <sz val="10"/>
      <color theme="1"/>
      <name val="MS UI Gothic"/>
      <family val="3"/>
    </font>
    <font>
      <b/>
      <sz val="10"/>
      <color rgb="FF3F3F3F"/>
      <name val="MS UI Gothic"/>
      <family val="3"/>
    </font>
    <font>
      <i/>
      <sz val="10"/>
      <color rgb="FF7F7F7F"/>
      <name val="MS UI Gothic"/>
      <family val="3"/>
    </font>
    <font>
      <sz val="10"/>
      <color rgb="FF3F3F76"/>
      <name val="MS UI Gothic"/>
      <family val="3"/>
    </font>
    <font>
      <sz val="11"/>
      <color theme="1"/>
      <name val="Calibri"/>
      <family val="3"/>
    </font>
    <font>
      <sz val="10"/>
      <color rgb="FF006100"/>
      <name val="MS UI Gothic"/>
      <family val="3"/>
    </font>
    <font>
      <sz val="11"/>
      <color theme="1"/>
      <name val="ＭＳ 明朝"/>
      <family val="1"/>
    </font>
    <font>
      <sz val="11"/>
      <color rgb="FF333333"/>
      <name val="ＭＳ 明朝"/>
      <family val="1"/>
    </font>
    <font>
      <sz val="10"/>
      <color theme="1"/>
      <name val="ＭＳ 明朝"/>
      <family val="1"/>
    </font>
    <font>
      <sz val="10"/>
      <color rgb="FF333333"/>
      <name val="ＭＳ 明朝"/>
      <family val="1"/>
    </font>
    <font>
      <b/>
      <sz val="14"/>
      <color theme="1"/>
      <name val="ＭＳ 明朝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DADFE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CD5B4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dashed"/>
      <right style="dashed"/>
      <top style="thin"/>
      <bottom style="thin"/>
    </border>
    <border>
      <left/>
      <right/>
      <top style="thick">
        <color rgb="FFFF0000"/>
      </top>
      <bottom/>
    </border>
    <border>
      <left style="thin"/>
      <right style="thin"/>
      <top/>
      <bottom style="thin"/>
    </border>
    <border>
      <left style="thin"/>
      <right style="thin"/>
      <top style="thin"/>
      <bottom style="medium">
        <color rgb="FFFF0000"/>
      </bottom>
    </border>
    <border>
      <left style="thin"/>
      <right style="thin"/>
      <top style="thin"/>
      <bottom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dashed"/>
      <right style="thin"/>
      <top style="thin"/>
      <bottom style="thin"/>
    </border>
    <border>
      <left style="thin"/>
      <right style="dashed"/>
      <top style="thin"/>
      <bottom style="thin"/>
    </border>
    <border>
      <left style="thin"/>
      <right style="dashed"/>
      <top style="thin"/>
      <bottom/>
    </border>
    <border>
      <left style="dashed"/>
      <right style="dashed"/>
      <top style="thin"/>
      <bottom/>
    </border>
    <border>
      <left style="dashed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dashed"/>
      <right style="thin"/>
      <top/>
      <bottom style="thin"/>
    </border>
    <border>
      <left style="thin"/>
      <right style="dashed"/>
      <top/>
      <bottom/>
    </border>
    <border>
      <left style="dashed"/>
      <right style="dashed"/>
      <top/>
      <bottom/>
    </border>
    <border>
      <left style="dashed"/>
      <right style="thin"/>
      <top/>
      <bottom/>
    </border>
    <border>
      <left style="thin"/>
      <right/>
      <top/>
      <bottom/>
    </border>
    <border>
      <left style="dashed"/>
      <right style="dashed"/>
      <top/>
      <bottom style="medium"/>
    </border>
    <border>
      <left/>
      <right style="thin"/>
      <top/>
      <bottom/>
    </border>
    <border>
      <left style="thin"/>
      <right style="dashed"/>
      <top/>
      <bottom style="medium"/>
    </border>
    <border>
      <left style="dashed"/>
      <right style="thin"/>
      <top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4" fillId="0" borderId="0">
      <alignment/>
      <protection/>
    </xf>
    <xf numFmtId="0" fontId="59" fillId="0" borderId="0">
      <alignment vertical="center"/>
      <protection/>
    </xf>
    <xf numFmtId="0" fontId="60" fillId="32" borderId="0" applyNumberFormat="0" applyBorder="0" applyAlignment="0" applyProtection="0"/>
  </cellStyleXfs>
  <cellXfs count="20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8" fontId="8" fillId="0" borderId="10" xfId="51" applyFont="1" applyBorder="1" applyAlignment="1">
      <alignment horizontal="center" vertical="center" shrinkToFit="1"/>
    </xf>
    <xf numFmtId="38" fontId="8" fillId="0" borderId="10" xfId="51" applyFont="1" applyBorder="1" applyAlignment="1">
      <alignment vertical="center" shrinkToFit="1"/>
    </xf>
    <xf numFmtId="38" fontId="8" fillId="0" borderId="0" xfId="51" applyFont="1" applyAlignment="1">
      <alignment vertical="center" shrinkToFit="1"/>
    </xf>
    <xf numFmtId="38" fontId="8" fillId="33" borderId="0" xfId="51" applyFont="1" applyFill="1" applyAlignment="1">
      <alignment vertical="center" shrinkToFit="1"/>
    </xf>
    <xf numFmtId="38" fontId="8" fillId="0" borderId="0" xfId="51" applyFont="1" applyFill="1" applyAlignment="1">
      <alignment vertical="center" shrinkToFit="1"/>
    </xf>
    <xf numFmtId="38" fontId="8" fillId="34" borderId="0" xfId="51" applyFont="1" applyFill="1" applyAlignment="1">
      <alignment vertical="center" shrinkToFit="1"/>
    </xf>
    <xf numFmtId="38" fontId="8" fillId="0" borderId="0" xfId="51" applyFont="1" applyBorder="1" applyAlignment="1">
      <alignment vertical="center" shrinkToFit="1"/>
    </xf>
    <xf numFmtId="38" fontId="8" fillId="0" borderId="0" xfId="51" applyFont="1" applyBorder="1" applyAlignment="1">
      <alignment horizontal="center" vertical="center" shrinkToFit="1"/>
    </xf>
    <xf numFmtId="38" fontId="8" fillId="0" borderId="0" xfId="51" applyFont="1" applyBorder="1" applyAlignment="1">
      <alignment horizontal="left" vertical="center" shrinkToFit="1"/>
    </xf>
    <xf numFmtId="0" fontId="11" fillId="0" borderId="0" xfId="63" applyNumberFormat="1" applyFont="1" applyFill="1" applyBorder="1" applyAlignment="1">
      <alignment vertical="center"/>
      <protection/>
    </xf>
    <xf numFmtId="0" fontId="11" fillId="0" borderId="0" xfId="63" applyFont="1" applyFill="1" applyBorder="1" applyAlignment="1">
      <alignment vertical="center"/>
      <protection/>
    </xf>
    <xf numFmtId="38" fontId="11" fillId="0" borderId="0" xfId="52" applyFont="1" applyFill="1" applyBorder="1" applyAlignment="1">
      <alignment vertical="center"/>
    </xf>
    <xf numFmtId="177" fontId="11" fillId="0" borderId="0" xfId="52" applyNumberFormat="1" applyFont="1" applyFill="1" applyBorder="1" applyAlignment="1">
      <alignment vertical="center"/>
    </xf>
    <xf numFmtId="0" fontId="4" fillId="0" borderId="0" xfId="63">
      <alignment/>
      <protection/>
    </xf>
    <xf numFmtId="49" fontId="11" fillId="0" borderId="0" xfId="63" applyNumberFormat="1" applyFont="1" applyFill="1" applyAlignment="1">
      <alignment horizontal="distributed" vertical="center"/>
      <protection/>
    </xf>
    <xf numFmtId="0" fontId="11" fillId="0" borderId="0" xfId="63" applyFont="1" applyFill="1" applyAlignment="1">
      <alignment vertical="center"/>
      <protection/>
    </xf>
    <xf numFmtId="176" fontId="61" fillId="0" borderId="0" xfId="64" applyNumberFormat="1" applyFont="1">
      <alignment vertical="center"/>
      <protection/>
    </xf>
    <xf numFmtId="179" fontId="61" fillId="0" borderId="0" xfId="64" applyNumberFormat="1" applyFont="1">
      <alignment vertical="center"/>
      <protection/>
    </xf>
    <xf numFmtId="180" fontId="61" fillId="0" borderId="0" xfId="64" applyNumberFormat="1" applyFont="1">
      <alignment vertical="center"/>
      <protection/>
    </xf>
    <xf numFmtId="0" fontId="61" fillId="0" borderId="0" xfId="64" applyFont="1">
      <alignment vertical="center"/>
      <protection/>
    </xf>
    <xf numFmtId="0" fontId="61" fillId="0" borderId="0" xfId="64" applyFont="1" applyAlignment="1">
      <alignment vertical="center" shrinkToFit="1"/>
      <protection/>
    </xf>
    <xf numFmtId="176" fontId="61" fillId="0" borderId="11" xfId="64" applyNumberFormat="1" applyFont="1" applyBorder="1">
      <alignment vertical="center"/>
      <protection/>
    </xf>
    <xf numFmtId="179" fontId="61" fillId="0" borderId="11" xfId="64" applyNumberFormat="1" applyFont="1" applyBorder="1">
      <alignment vertical="center"/>
      <protection/>
    </xf>
    <xf numFmtId="180" fontId="61" fillId="0" borderId="11" xfId="64" applyNumberFormat="1" applyFont="1" applyBorder="1">
      <alignment vertical="center"/>
      <protection/>
    </xf>
    <xf numFmtId="0" fontId="61" fillId="0" borderId="0" xfId="64" applyFont="1" applyAlignment="1">
      <alignment horizontal="left" vertical="center" shrinkToFit="1"/>
      <protection/>
    </xf>
    <xf numFmtId="0" fontId="4" fillId="0" borderId="0" xfId="63" applyBorder="1">
      <alignment/>
      <protection/>
    </xf>
    <xf numFmtId="38" fontId="8" fillId="33" borderId="12" xfId="51" applyFont="1" applyFill="1" applyBorder="1" applyAlignment="1">
      <alignment vertical="center" shrinkToFit="1"/>
    </xf>
    <xf numFmtId="0" fontId="62" fillId="35" borderId="11" xfId="0" applyFont="1" applyFill="1" applyBorder="1" applyAlignment="1">
      <alignment horizontal="center" vertical="center"/>
    </xf>
    <xf numFmtId="0" fontId="63" fillId="36" borderId="11" xfId="43" applyFont="1" applyFill="1" applyBorder="1" applyAlignment="1" applyProtection="1">
      <alignment horizontal="center" vertical="center"/>
      <protection/>
    </xf>
    <xf numFmtId="0" fontId="62" fillId="36" borderId="11" xfId="0" applyFont="1" applyFill="1" applyBorder="1" applyAlignment="1">
      <alignment horizontal="center" vertical="center"/>
    </xf>
    <xf numFmtId="0" fontId="63" fillId="35" borderId="11" xfId="43" applyFont="1" applyFill="1" applyBorder="1" applyAlignment="1" applyProtection="1">
      <alignment horizontal="center" vertical="center"/>
      <protection/>
    </xf>
    <xf numFmtId="0" fontId="6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3" fillId="0" borderId="0" xfId="0" applyFont="1" applyBorder="1" applyAlignment="1">
      <alignment vertical="center"/>
    </xf>
    <xf numFmtId="0" fontId="63" fillId="0" borderId="13" xfId="0" applyFont="1" applyBorder="1" applyAlignment="1">
      <alignment vertical="center"/>
    </xf>
    <xf numFmtId="0" fontId="6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4" fillId="0" borderId="0" xfId="0" applyFont="1" applyAlignment="1">
      <alignment horizontal="right" vertical="center"/>
    </xf>
    <xf numFmtId="0" fontId="62" fillId="35" borderId="14" xfId="0" applyFont="1" applyFill="1" applyBorder="1" applyAlignment="1">
      <alignment horizontal="center" vertical="center"/>
    </xf>
    <xf numFmtId="0" fontId="62" fillId="36" borderId="14" xfId="0" applyFont="1" applyFill="1" applyBorder="1" applyAlignment="1">
      <alignment horizontal="center" vertical="center"/>
    </xf>
    <xf numFmtId="0" fontId="62" fillId="35" borderId="15" xfId="0" applyFont="1" applyFill="1" applyBorder="1" applyAlignment="1">
      <alignment horizontal="center" vertical="center"/>
    </xf>
    <xf numFmtId="0" fontId="62" fillId="36" borderId="15" xfId="0" applyFont="1" applyFill="1" applyBorder="1" applyAlignment="1">
      <alignment horizontal="center" vertical="center"/>
    </xf>
    <xf numFmtId="38" fontId="6" fillId="0" borderId="10" xfId="51" applyFont="1" applyBorder="1" applyAlignment="1">
      <alignment horizontal="left" vertical="center" shrinkToFit="1"/>
    </xf>
    <xf numFmtId="0" fontId="13" fillId="0" borderId="0" xfId="63" applyFont="1" applyFill="1" applyBorder="1" applyAlignment="1">
      <alignment vertical="center"/>
      <protection/>
    </xf>
    <xf numFmtId="0" fontId="65" fillId="0" borderId="0" xfId="64" applyFont="1" applyAlignment="1">
      <alignment vertical="center"/>
      <protection/>
    </xf>
    <xf numFmtId="38" fontId="14" fillId="0" borderId="11" xfId="51" applyFont="1" applyBorder="1" applyAlignment="1">
      <alignment horizontal="center" vertical="center" shrinkToFit="1"/>
    </xf>
    <xf numFmtId="38" fontId="14" fillId="33" borderId="11" xfId="51" applyFont="1" applyFill="1" applyBorder="1" applyAlignment="1">
      <alignment vertical="center" shrinkToFit="1"/>
    </xf>
    <xf numFmtId="38" fontId="14" fillId="0" borderId="11" xfId="51" applyFont="1" applyBorder="1" applyAlignment="1">
      <alignment vertical="center" shrinkToFit="1"/>
    </xf>
    <xf numFmtId="38" fontId="14" fillId="33" borderId="11" xfId="51" applyFont="1" applyFill="1" applyBorder="1" applyAlignment="1">
      <alignment horizontal="center" vertical="center" shrinkToFit="1"/>
    </xf>
    <xf numFmtId="38" fontId="14" fillId="0" borderId="11" xfId="51" applyFont="1" applyBorder="1" applyAlignment="1">
      <alignment horizontal="left" vertical="center" shrinkToFit="1"/>
    </xf>
    <xf numFmtId="38" fontId="14" fillId="0" borderId="16" xfId="51" applyFont="1" applyBorder="1" applyAlignment="1">
      <alignment horizontal="center" vertical="center" shrinkToFit="1"/>
    </xf>
    <xf numFmtId="38" fontId="14" fillId="33" borderId="16" xfId="51" applyFont="1" applyFill="1" applyBorder="1" applyAlignment="1">
      <alignment horizontal="center" vertical="center" shrinkToFit="1"/>
    </xf>
    <xf numFmtId="38" fontId="14" fillId="0" borderId="16" xfId="51" applyFont="1" applyFill="1" applyBorder="1" applyAlignment="1">
      <alignment horizontal="center" vertical="center" shrinkToFit="1"/>
    </xf>
    <xf numFmtId="38" fontId="14" fillId="33" borderId="16" xfId="51" applyFont="1" applyFill="1" applyBorder="1" applyAlignment="1">
      <alignment vertical="center" shrinkToFit="1"/>
    </xf>
    <xf numFmtId="38" fontId="6" fillId="0" borderId="17" xfId="51" applyFont="1" applyBorder="1" applyAlignment="1">
      <alignment vertical="center" shrinkToFit="1"/>
    </xf>
    <xf numFmtId="38" fontId="14" fillId="33" borderId="14" xfId="51" applyFont="1" applyFill="1" applyBorder="1" applyAlignment="1">
      <alignment horizontal="center" vertical="center" shrinkToFit="1"/>
    </xf>
    <xf numFmtId="38" fontId="6" fillId="33" borderId="18" xfId="51" applyFont="1" applyFill="1" applyBorder="1" applyAlignment="1">
      <alignment horizontal="center" vertical="center" shrinkToFit="1"/>
    </xf>
    <xf numFmtId="38" fontId="14" fillId="0" borderId="18" xfId="51" applyFont="1" applyBorder="1" applyAlignment="1">
      <alignment horizontal="center" vertical="center" shrinkToFit="1"/>
    </xf>
    <xf numFmtId="38" fontId="14" fillId="0" borderId="0" xfId="51" applyFont="1" applyBorder="1" applyAlignment="1">
      <alignment vertical="center" shrinkToFit="1"/>
    </xf>
    <xf numFmtId="38" fontId="14" fillId="0" borderId="0" xfId="51" applyFont="1" applyBorder="1" applyAlignment="1">
      <alignment horizontal="center" vertical="center" shrinkToFit="1"/>
    </xf>
    <xf numFmtId="38" fontId="14" fillId="0" borderId="0" xfId="51" applyFont="1" applyAlignment="1">
      <alignment vertical="center" shrinkToFit="1"/>
    </xf>
    <xf numFmtId="38" fontId="14" fillId="0" borderId="12" xfId="51" applyFont="1" applyBorder="1" applyAlignment="1">
      <alignment horizontal="center" vertical="center" shrinkToFit="1"/>
    </xf>
    <xf numFmtId="38" fontId="14" fillId="0" borderId="19" xfId="51" applyFont="1" applyBorder="1" applyAlignment="1">
      <alignment horizontal="center" vertical="center" shrinkToFit="1"/>
    </xf>
    <xf numFmtId="38" fontId="14" fillId="0" borderId="20" xfId="51" applyFont="1" applyBorder="1" applyAlignment="1">
      <alignment vertical="center" shrinkToFit="1"/>
    </xf>
    <xf numFmtId="38" fontId="14" fillId="0" borderId="12" xfId="51" applyFont="1" applyBorder="1" applyAlignment="1">
      <alignment vertical="center" shrinkToFit="1"/>
    </xf>
    <xf numFmtId="38" fontId="9" fillId="33" borderId="21" xfId="51" applyFont="1" applyFill="1" applyBorder="1" applyAlignment="1">
      <alignment vertical="center" shrinkToFit="1"/>
    </xf>
    <xf numFmtId="38" fontId="9" fillId="33" borderId="22" xfId="51" applyFont="1" applyFill="1" applyBorder="1" applyAlignment="1">
      <alignment vertical="center" shrinkToFit="1"/>
    </xf>
    <xf numFmtId="38" fontId="9" fillId="33" borderId="23" xfId="51" applyFont="1" applyFill="1" applyBorder="1" applyAlignment="1">
      <alignment vertical="center" shrinkToFit="1"/>
    </xf>
    <xf numFmtId="38" fontId="9" fillId="0" borderId="20" xfId="51" applyFont="1" applyBorder="1" applyAlignment="1">
      <alignment vertical="center" shrinkToFit="1"/>
    </xf>
    <xf numFmtId="38" fontId="9" fillId="0" borderId="12" xfId="51" applyFont="1" applyBorder="1" applyAlignment="1">
      <alignment vertical="center" shrinkToFit="1"/>
    </xf>
    <xf numFmtId="38" fontId="9" fillId="0" borderId="19" xfId="51" applyFont="1" applyBorder="1" applyAlignment="1">
      <alignment vertical="center" shrinkToFit="1"/>
    </xf>
    <xf numFmtId="38" fontId="9" fillId="33" borderId="20" xfId="51" applyFont="1" applyFill="1" applyBorder="1" applyAlignment="1">
      <alignment vertical="center" shrinkToFit="1"/>
    </xf>
    <xf numFmtId="38" fontId="9" fillId="33" borderId="12" xfId="51" applyFont="1" applyFill="1" applyBorder="1" applyAlignment="1">
      <alignment vertical="center" shrinkToFit="1"/>
    </xf>
    <xf numFmtId="38" fontId="9" fillId="33" borderId="19" xfId="51" applyFont="1" applyFill="1" applyBorder="1" applyAlignment="1">
      <alignment vertical="center" shrinkToFit="1"/>
    </xf>
    <xf numFmtId="38" fontId="9" fillId="0" borderId="12" xfId="51" applyFont="1" applyFill="1" applyBorder="1" applyAlignment="1">
      <alignment vertical="center" shrinkToFit="1"/>
    </xf>
    <xf numFmtId="38" fontId="9" fillId="33" borderId="24" xfId="51" applyFont="1" applyFill="1" applyBorder="1" applyAlignment="1">
      <alignment vertical="center" shrinkToFit="1"/>
    </xf>
    <xf numFmtId="38" fontId="9" fillId="33" borderId="25" xfId="51" applyFont="1" applyFill="1" applyBorder="1" applyAlignment="1">
      <alignment vertical="center" shrinkToFit="1"/>
    </xf>
    <xf numFmtId="38" fontId="9" fillId="0" borderId="24" xfId="51" applyFont="1" applyBorder="1" applyAlignment="1">
      <alignment vertical="center" shrinkToFit="1"/>
    </xf>
    <xf numFmtId="38" fontId="9" fillId="0" borderId="25" xfId="51" applyFont="1" applyBorder="1" applyAlignment="1">
      <alignment vertical="center" shrinkToFit="1"/>
    </xf>
    <xf numFmtId="38" fontId="9" fillId="0" borderId="19" xfId="51" applyFont="1" applyFill="1" applyBorder="1" applyAlignment="1">
      <alignment vertical="center" shrinkToFit="1"/>
    </xf>
    <xf numFmtId="38" fontId="9" fillId="0" borderId="26" xfId="51" applyFont="1" applyFill="1" applyBorder="1" applyAlignment="1">
      <alignment vertical="center" shrinkToFit="1"/>
    </xf>
    <xf numFmtId="38" fontId="9" fillId="0" borderId="20" xfId="51" applyFont="1" applyFill="1" applyBorder="1" applyAlignment="1">
      <alignment vertical="center" shrinkToFit="1"/>
    </xf>
    <xf numFmtId="38" fontId="9" fillId="0" borderId="24" xfId="51" applyFont="1" applyFill="1" applyBorder="1" applyAlignment="1">
      <alignment vertical="center" shrinkToFit="1"/>
    </xf>
    <xf numFmtId="38" fontId="9" fillId="0" borderId="25" xfId="51" applyFont="1" applyFill="1" applyBorder="1" applyAlignment="1">
      <alignment vertical="center" shrinkToFit="1"/>
    </xf>
    <xf numFmtId="38" fontId="9" fillId="33" borderId="27" xfId="51" applyFont="1" applyFill="1" applyBorder="1" applyAlignment="1">
      <alignment vertical="center" shrinkToFit="1"/>
    </xf>
    <xf numFmtId="38" fontId="9" fillId="33" borderId="28" xfId="51" applyFont="1" applyFill="1" applyBorder="1" applyAlignment="1">
      <alignment vertical="center" shrinkToFit="1"/>
    </xf>
    <xf numFmtId="38" fontId="9" fillId="33" borderId="29" xfId="51" applyFont="1" applyFill="1" applyBorder="1" applyAlignment="1">
      <alignment vertical="center" shrinkToFit="1"/>
    </xf>
    <xf numFmtId="38" fontId="9" fillId="33" borderId="30" xfId="51" applyFont="1" applyFill="1" applyBorder="1" applyAlignment="1">
      <alignment vertical="center" shrinkToFit="1"/>
    </xf>
    <xf numFmtId="38" fontId="9" fillId="33" borderId="31" xfId="51" applyFont="1" applyFill="1" applyBorder="1" applyAlignment="1">
      <alignment vertical="center" shrinkToFit="1"/>
    </xf>
    <xf numFmtId="38" fontId="9" fillId="33" borderId="32" xfId="51" applyFont="1" applyFill="1" applyBorder="1" applyAlignment="1">
      <alignment vertical="center" shrinkToFit="1"/>
    </xf>
    <xf numFmtId="38" fontId="9" fillId="33" borderId="33" xfId="51" applyFont="1" applyFill="1" applyBorder="1" applyAlignment="1">
      <alignment vertical="center" shrinkToFit="1"/>
    </xf>
    <xf numFmtId="38" fontId="9" fillId="33" borderId="34" xfId="51" applyFont="1" applyFill="1" applyBorder="1" applyAlignment="1">
      <alignment vertical="center" shrinkToFit="1"/>
    </xf>
    <xf numFmtId="38" fontId="15" fillId="0" borderId="35" xfId="51" applyFont="1" applyBorder="1" applyAlignment="1">
      <alignment vertical="center" shrinkToFit="1"/>
    </xf>
    <xf numFmtId="38" fontId="15" fillId="0" borderId="36" xfId="51" applyFont="1" applyBorder="1" applyAlignment="1">
      <alignment vertical="center" shrinkToFit="1"/>
    </xf>
    <xf numFmtId="38" fontId="15" fillId="0" borderId="37" xfId="51" applyFont="1" applyBorder="1" applyAlignment="1">
      <alignment vertical="center" shrinkToFit="1"/>
    </xf>
    <xf numFmtId="38" fontId="15" fillId="0" borderId="38" xfId="51" applyFont="1" applyBorder="1" applyAlignment="1">
      <alignment vertical="center" shrinkToFit="1"/>
    </xf>
    <xf numFmtId="38" fontId="15" fillId="0" borderId="39" xfId="51" applyFont="1" applyBorder="1" applyAlignment="1">
      <alignment vertical="center" shrinkToFit="1"/>
    </xf>
    <xf numFmtId="38" fontId="15" fillId="0" borderId="17" xfId="51" applyFont="1" applyBorder="1" applyAlignment="1">
      <alignment vertical="center" shrinkToFit="1"/>
    </xf>
    <xf numFmtId="38" fontId="15" fillId="0" borderId="40" xfId="51" applyFont="1" applyBorder="1" applyAlignment="1">
      <alignment vertical="center" shrinkToFit="1"/>
    </xf>
    <xf numFmtId="38" fontId="15" fillId="0" borderId="18" xfId="51" applyFont="1" applyBorder="1" applyAlignment="1">
      <alignment vertical="center" shrinkToFit="1"/>
    </xf>
    <xf numFmtId="38" fontId="15" fillId="0" borderId="41" xfId="51" applyFont="1" applyBorder="1" applyAlignment="1">
      <alignment vertical="center" shrinkToFit="1"/>
    </xf>
    <xf numFmtId="38" fontId="9" fillId="33" borderId="42" xfId="51" applyFont="1" applyFill="1" applyBorder="1" applyAlignment="1">
      <alignment vertical="center" shrinkToFit="1"/>
    </xf>
    <xf numFmtId="38" fontId="9" fillId="33" borderId="43" xfId="51" applyFont="1" applyFill="1" applyBorder="1" applyAlignment="1">
      <alignment vertical="center" shrinkToFit="1"/>
    </xf>
    <xf numFmtId="38" fontId="9" fillId="33" borderId="44" xfId="51" applyFont="1" applyFill="1" applyBorder="1" applyAlignment="1">
      <alignment vertical="center" shrinkToFit="1"/>
    </xf>
    <xf numFmtId="38" fontId="9" fillId="33" borderId="45" xfId="51" applyFont="1" applyFill="1" applyBorder="1" applyAlignment="1">
      <alignment vertical="center" shrinkToFit="1"/>
    </xf>
    <xf numFmtId="38" fontId="9" fillId="33" borderId="46" xfId="51" applyFont="1" applyFill="1" applyBorder="1" applyAlignment="1">
      <alignment vertical="center" shrinkToFit="1"/>
    </xf>
    <xf numFmtId="38" fontId="9" fillId="33" borderId="20" xfId="51" applyFont="1" applyFill="1" applyBorder="1" applyAlignment="1">
      <alignment horizontal="center" vertical="center" shrinkToFit="1"/>
    </xf>
    <xf numFmtId="38" fontId="9" fillId="0" borderId="27" xfId="51" applyFont="1" applyBorder="1" applyAlignment="1">
      <alignment vertical="center" shrinkToFit="1"/>
    </xf>
    <xf numFmtId="38" fontId="9" fillId="0" borderId="28" xfId="51" applyFont="1" applyBorder="1" applyAlignment="1">
      <alignment vertical="center" shrinkToFit="1"/>
    </xf>
    <xf numFmtId="38" fontId="9" fillId="0" borderId="29" xfId="51" applyFont="1" applyBorder="1" applyAlignment="1">
      <alignment vertical="center" shrinkToFit="1"/>
    </xf>
    <xf numFmtId="38" fontId="9" fillId="0" borderId="30" xfId="51" applyFont="1" applyBorder="1" applyAlignment="1">
      <alignment vertical="center" shrinkToFit="1"/>
    </xf>
    <xf numFmtId="38" fontId="9" fillId="0" borderId="32" xfId="51" applyFont="1" applyBorder="1" applyAlignment="1">
      <alignment vertical="center" shrinkToFit="1"/>
    </xf>
    <xf numFmtId="38" fontId="15" fillId="33" borderId="35" xfId="51" applyFont="1" applyFill="1" applyBorder="1" applyAlignment="1">
      <alignment vertical="center" shrinkToFit="1"/>
    </xf>
    <xf numFmtId="38" fontId="15" fillId="33" borderId="36" xfId="51" applyFont="1" applyFill="1" applyBorder="1" applyAlignment="1">
      <alignment vertical="center" shrinkToFit="1"/>
    </xf>
    <xf numFmtId="38" fontId="15" fillId="33" borderId="37" xfId="51" applyFont="1" applyFill="1" applyBorder="1" applyAlignment="1">
      <alignment vertical="center" shrinkToFit="1"/>
    </xf>
    <xf numFmtId="38" fontId="15" fillId="33" borderId="47" xfId="51" applyFont="1" applyFill="1" applyBorder="1" applyAlignment="1">
      <alignment vertical="center" shrinkToFit="1"/>
    </xf>
    <xf numFmtId="38" fontId="15" fillId="33" borderId="48" xfId="51" applyFont="1" applyFill="1" applyBorder="1" applyAlignment="1">
      <alignment vertical="center" shrinkToFit="1"/>
    </xf>
    <xf numFmtId="38" fontId="15" fillId="0" borderId="47" xfId="51" applyFont="1" applyBorder="1" applyAlignment="1">
      <alignment vertical="center" shrinkToFit="1"/>
    </xf>
    <xf numFmtId="38" fontId="15" fillId="0" borderId="48" xfId="51" applyFont="1" applyBorder="1" applyAlignment="1">
      <alignment vertical="center" shrinkToFit="1"/>
    </xf>
    <xf numFmtId="179" fontId="61" fillId="0" borderId="0" xfId="64" applyNumberFormat="1" applyFont="1" applyAlignment="1">
      <alignment horizontal="right" vertical="center"/>
      <protection/>
    </xf>
    <xf numFmtId="180" fontId="61" fillId="0" borderId="0" xfId="64" applyNumberFormat="1" applyFont="1" applyAlignment="1">
      <alignment horizontal="right" vertical="center"/>
      <protection/>
    </xf>
    <xf numFmtId="176" fontId="61" fillId="0" borderId="0" xfId="64" applyNumberFormat="1" applyFont="1" applyAlignment="1">
      <alignment horizontal="right" vertical="center"/>
      <protection/>
    </xf>
    <xf numFmtId="176" fontId="61" fillId="37" borderId="11" xfId="64" applyNumberFormat="1" applyFont="1" applyFill="1" applyBorder="1" applyAlignment="1">
      <alignment horizontal="center" vertical="center"/>
      <protection/>
    </xf>
    <xf numFmtId="179" fontId="61" fillId="37" borderId="11" xfId="64" applyNumberFormat="1" applyFont="1" applyFill="1" applyBorder="1" applyAlignment="1">
      <alignment horizontal="center" vertical="center"/>
      <protection/>
    </xf>
    <xf numFmtId="180" fontId="61" fillId="37" borderId="11" xfId="64" applyNumberFormat="1" applyFont="1" applyFill="1" applyBorder="1" applyAlignment="1">
      <alignment horizontal="center" vertical="center"/>
      <protection/>
    </xf>
    <xf numFmtId="0" fontId="61" fillId="37" borderId="11" xfId="64" applyFont="1" applyFill="1" applyBorder="1" applyAlignment="1">
      <alignment horizontal="left" vertical="center" shrinkToFit="1"/>
      <protection/>
    </xf>
    <xf numFmtId="38" fontId="8" fillId="0" borderId="49" xfId="51" applyFont="1" applyBorder="1" applyAlignment="1">
      <alignment vertical="center" shrinkToFit="1"/>
    </xf>
    <xf numFmtId="0" fontId="16" fillId="0" borderId="0" xfId="0" applyFont="1" applyAlignment="1">
      <alignment vertical="center"/>
    </xf>
    <xf numFmtId="0" fontId="16" fillId="0" borderId="0" xfId="63" applyFont="1">
      <alignment/>
      <protection/>
    </xf>
    <xf numFmtId="0" fontId="16" fillId="0" borderId="0" xfId="63" applyNumberFormat="1" applyFont="1" applyFill="1" applyBorder="1" applyAlignment="1">
      <alignment vertical="center"/>
      <protection/>
    </xf>
    <xf numFmtId="0" fontId="16" fillId="0" borderId="0" xfId="63" applyFont="1" applyFill="1" applyBorder="1" applyAlignment="1">
      <alignment vertical="center"/>
      <protection/>
    </xf>
    <xf numFmtId="38" fontId="16" fillId="0" borderId="0" xfId="52" applyFont="1" applyFill="1" applyBorder="1" applyAlignment="1">
      <alignment vertical="center"/>
    </xf>
    <xf numFmtId="0" fontId="16" fillId="0" borderId="0" xfId="63" applyFont="1" applyFill="1" applyBorder="1" applyAlignment="1">
      <alignment horizontal="left" vertical="center"/>
      <protection/>
    </xf>
    <xf numFmtId="177" fontId="16" fillId="0" borderId="0" xfId="52" applyNumberFormat="1" applyFont="1" applyFill="1" applyBorder="1" applyAlignment="1">
      <alignment vertical="center"/>
    </xf>
    <xf numFmtId="0" fontId="17" fillId="0" borderId="0" xfId="63" applyFont="1" applyFill="1" applyBorder="1" applyAlignment="1">
      <alignment vertical="center"/>
      <protection/>
    </xf>
    <xf numFmtId="177" fontId="16" fillId="0" borderId="0" xfId="52" applyNumberFormat="1" applyFont="1" applyFill="1" applyBorder="1" applyAlignment="1">
      <alignment horizontal="left" vertical="center"/>
    </xf>
    <xf numFmtId="0" fontId="16" fillId="0" borderId="0" xfId="63" applyNumberFormat="1" applyFont="1" applyFill="1" applyBorder="1" applyAlignment="1">
      <alignment horizontal="left" vertical="center"/>
      <protection/>
    </xf>
    <xf numFmtId="49" fontId="16" fillId="0" borderId="32" xfId="63" applyNumberFormat="1" applyFont="1" applyBorder="1" applyAlignment="1">
      <alignment horizontal="distributed" vertical="center" wrapText="1"/>
      <protection/>
    </xf>
    <xf numFmtId="0" fontId="61" fillId="37" borderId="11" xfId="64" applyFont="1" applyFill="1" applyBorder="1" applyAlignment="1">
      <alignment horizontal="center" vertical="center"/>
      <protection/>
    </xf>
    <xf numFmtId="0" fontId="61" fillId="37" borderId="11" xfId="64" applyFont="1" applyFill="1" applyBorder="1" applyAlignment="1">
      <alignment horizontal="center" vertical="center" shrinkToFit="1"/>
      <protection/>
    </xf>
    <xf numFmtId="49" fontId="16" fillId="37" borderId="50" xfId="63" applyNumberFormat="1" applyFont="1" applyFill="1" applyBorder="1" applyAlignment="1">
      <alignment horizontal="distributed" vertical="center" wrapText="1"/>
      <protection/>
    </xf>
    <xf numFmtId="49" fontId="16" fillId="37" borderId="51" xfId="63" applyNumberFormat="1" applyFont="1" applyFill="1" applyBorder="1" applyAlignment="1">
      <alignment horizontal="distributed" vertical="center" wrapText="1"/>
      <protection/>
    </xf>
    <xf numFmtId="49" fontId="16" fillId="37" borderId="30" xfId="63" applyNumberFormat="1" applyFont="1" applyFill="1" applyBorder="1" applyAlignment="1">
      <alignment horizontal="distributed" vertical="center" wrapText="1"/>
      <protection/>
    </xf>
    <xf numFmtId="49" fontId="16" fillId="37" borderId="32" xfId="63" applyNumberFormat="1" applyFont="1" applyFill="1" applyBorder="1" applyAlignment="1">
      <alignment horizontal="distributed" vertical="center" wrapText="1"/>
      <protection/>
    </xf>
    <xf numFmtId="49" fontId="16" fillId="37" borderId="52" xfId="63" applyNumberFormat="1" applyFont="1" applyFill="1" applyBorder="1" applyAlignment="1">
      <alignment horizontal="distributed" vertical="center" wrapText="1"/>
      <protection/>
    </xf>
    <xf numFmtId="49" fontId="16" fillId="37" borderId="53" xfId="63" applyNumberFormat="1" applyFont="1" applyFill="1" applyBorder="1" applyAlignment="1">
      <alignment horizontal="distributed" vertical="center" wrapText="1"/>
      <protection/>
    </xf>
    <xf numFmtId="38" fontId="16" fillId="0" borderId="30" xfId="63" applyNumberFormat="1" applyFont="1" applyBorder="1" applyAlignment="1">
      <alignment horizontal="center" vertical="center"/>
      <protection/>
    </xf>
    <xf numFmtId="38" fontId="16" fillId="0" borderId="0" xfId="63" applyNumberFormat="1" applyFont="1" applyBorder="1" applyAlignment="1">
      <alignment horizontal="center" vertical="center"/>
      <protection/>
    </xf>
    <xf numFmtId="38" fontId="16" fillId="0" borderId="32" xfId="63" applyNumberFormat="1" applyFont="1" applyBorder="1" applyAlignment="1">
      <alignment horizontal="center" vertical="center"/>
      <protection/>
    </xf>
    <xf numFmtId="0" fontId="16" fillId="0" borderId="50" xfId="63" applyNumberFormat="1" applyFont="1" applyBorder="1" applyAlignment="1">
      <alignment horizontal="center" vertical="center"/>
      <protection/>
    </xf>
    <xf numFmtId="0" fontId="16" fillId="0" borderId="54" xfId="63" applyNumberFormat="1" applyFont="1" applyBorder="1" applyAlignment="1">
      <alignment horizontal="center" vertical="center"/>
      <protection/>
    </xf>
    <xf numFmtId="0" fontId="16" fillId="0" borderId="51" xfId="63" applyNumberFormat="1" applyFont="1" applyBorder="1" applyAlignment="1">
      <alignment horizontal="center" vertical="center"/>
      <protection/>
    </xf>
    <xf numFmtId="49" fontId="16" fillId="37" borderId="50" xfId="63" applyNumberFormat="1" applyFont="1" applyFill="1" applyBorder="1" applyAlignment="1">
      <alignment horizontal="center" vertical="center"/>
      <protection/>
    </xf>
    <xf numFmtId="49" fontId="16" fillId="37" borderId="51" xfId="63" applyNumberFormat="1" applyFont="1" applyFill="1" applyBorder="1" applyAlignment="1">
      <alignment horizontal="center" vertical="center"/>
      <protection/>
    </xf>
    <xf numFmtId="49" fontId="16" fillId="37" borderId="52" xfId="63" applyNumberFormat="1" applyFont="1" applyFill="1" applyBorder="1" applyAlignment="1">
      <alignment horizontal="center" vertical="center"/>
      <protection/>
    </xf>
    <xf numFmtId="49" fontId="16" fillId="37" borderId="53" xfId="63" applyNumberFormat="1" applyFont="1" applyFill="1" applyBorder="1" applyAlignment="1">
      <alignment horizontal="center" vertical="center"/>
      <protection/>
    </xf>
    <xf numFmtId="0" fontId="16" fillId="37" borderId="50" xfId="63" applyFont="1" applyFill="1" applyBorder="1" applyAlignment="1">
      <alignment horizontal="center" vertical="center"/>
      <protection/>
    </xf>
    <xf numFmtId="0" fontId="16" fillId="37" borderId="54" xfId="63" applyFont="1" applyFill="1" applyBorder="1" applyAlignment="1">
      <alignment horizontal="center" vertical="center"/>
      <protection/>
    </xf>
    <xf numFmtId="0" fontId="16" fillId="37" borderId="51" xfId="63" applyFont="1" applyFill="1" applyBorder="1" applyAlignment="1">
      <alignment horizontal="center" vertical="center"/>
      <protection/>
    </xf>
    <xf numFmtId="0" fontId="16" fillId="37" borderId="52" xfId="63" applyFont="1" applyFill="1" applyBorder="1" applyAlignment="1">
      <alignment horizontal="center" vertical="center"/>
      <protection/>
    </xf>
    <xf numFmtId="0" fontId="16" fillId="37" borderId="10" xfId="63" applyFont="1" applyFill="1" applyBorder="1" applyAlignment="1">
      <alignment horizontal="center" vertical="center"/>
      <protection/>
    </xf>
    <xf numFmtId="0" fontId="16" fillId="37" borderId="53" xfId="63" applyFont="1" applyFill="1" applyBorder="1" applyAlignment="1">
      <alignment horizontal="center" vertical="center"/>
      <protection/>
    </xf>
    <xf numFmtId="38" fontId="16" fillId="37" borderId="50" xfId="52" applyFont="1" applyFill="1" applyBorder="1" applyAlignment="1">
      <alignment horizontal="center" vertical="center"/>
    </xf>
    <xf numFmtId="38" fontId="16" fillId="37" borderId="54" xfId="52" applyFont="1" applyFill="1" applyBorder="1" applyAlignment="1">
      <alignment horizontal="center" vertical="center"/>
    </xf>
    <xf numFmtId="38" fontId="16" fillId="37" borderId="51" xfId="52" applyFont="1" applyFill="1" applyBorder="1" applyAlignment="1">
      <alignment horizontal="center" vertical="center"/>
    </xf>
    <xf numFmtId="38" fontId="16" fillId="37" borderId="52" xfId="52" applyFont="1" applyFill="1" applyBorder="1" applyAlignment="1">
      <alignment horizontal="center" vertical="center"/>
    </xf>
    <xf numFmtId="38" fontId="16" fillId="37" borderId="10" xfId="52" applyFont="1" applyFill="1" applyBorder="1" applyAlignment="1">
      <alignment horizontal="center" vertical="center"/>
    </xf>
    <xf numFmtId="38" fontId="16" fillId="37" borderId="53" xfId="52" applyFont="1" applyFill="1" applyBorder="1" applyAlignment="1">
      <alignment horizontal="center" vertical="center"/>
    </xf>
    <xf numFmtId="0" fontId="18" fillId="37" borderId="54" xfId="0" applyFont="1" applyFill="1" applyBorder="1" applyAlignment="1">
      <alignment vertical="center"/>
    </xf>
    <xf numFmtId="0" fontId="18" fillId="37" borderId="51" xfId="0" applyFont="1" applyFill="1" applyBorder="1" applyAlignment="1">
      <alignment vertical="center"/>
    </xf>
    <xf numFmtId="0" fontId="18" fillId="37" borderId="52" xfId="0" applyFont="1" applyFill="1" applyBorder="1" applyAlignment="1">
      <alignment vertical="center"/>
    </xf>
    <xf numFmtId="0" fontId="18" fillId="37" borderId="10" xfId="0" applyFont="1" applyFill="1" applyBorder="1" applyAlignment="1">
      <alignment vertical="center"/>
    </xf>
    <xf numFmtId="0" fontId="18" fillId="37" borderId="53" xfId="0" applyFont="1" applyFill="1" applyBorder="1" applyAlignment="1">
      <alignment vertical="center"/>
    </xf>
    <xf numFmtId="177" fontId="16" fillId="0" borderId="30" xfId="52" applyNumberFormat="1" applyFont="1" applyFill="1" applyBorder="1" applyAlignment="1">
      <alignment horizontal="center" vertical="center"/>
    </xf>
    <xf numFmtId="177" fontId="16" fillId="0" borderId="0" xfId="52" applyNumberFormat="1" applyFont="1" applyFill="1" applyBorder="1" applyAlignment="1">
      <alignment horizontal="center" vertical="center"/>
    </xf>
    <xf numFmtId="177" fontId="16" fillId="0" borderId="32" xfId="52" applyNumberFormat="1" applyFont="1" applyFill="1" applyBorder="1" applyAlignment="1">
      <alignment horizontal="center" vertical="center"/>
    </xf>
    <xf numFmtId="178" fontId="16" fillId="0" borderId="50" xfId="63" applyNumberFormat="1" applyFont="1" applyFill="1" applyBorder="1" applyAlignment="1">
      <alignment horizontal="center" vertical="center"/>
      <protection/>
    </xf>
    <xf numFmtId="178" fontId="16" fillId="0" borderId="54" xfId="63" applyNumberFormat="1" applyFont="1" applyFill="1" applyBorder="1" applyAlignment="1">
      <alignment horizontal="center" vertical="center"/>
      <protection/>
    </xf>
    <xf numFmtId="178" fontId="16" fillId="0" borderId="51" xfId="63" applyNumberFormat="1" applyFont="1" applyFill="1" applyBorder="1" applyAlignment="1">
      <alignment horizontal="center" vertical="center"/>
      <protection/>
    </xf>
    <xf numFmtId="0" fontId="16" fillId="0" borderId="52" xfId="63" applyNumberFormat="1" applyFont="1" applyBorder="1" applyAlignment="1">
      <alignment horizontal="center" vertical="center"/>
      <protection/>
    </xf>
    <xf numFmtId="0" fontId="16" fillId="0" borderId="10" xfId="63" applyNumberFormat="1" applyFont="1" applyBorder="1" applyAlignment="1">
      <alignment horizontal="center" vertical="center"/>
      <protection/>
    </xf>
    <xf numFmtId="0" fontId="16" fillId="0" borderId="53" xfId="63" applyNumberFormat="1" applyFont="1" applyBorder="1" applyAlignment="1">
      <alignment horizontal="center" vertical="center"/>
      <protection/>
    </xf>
    <xf numFmtId="178" fontId="16" fillId="0" borderId="50" xfId="63" applyNumberFormat="1" applyFont="1" applyBorder="1" applyAlignment="1">
      <alignment horizontal="center" vertical="center"/>
      <protection/>
    </xf>
    <xf numFmtId="178" fontId="16" fillId="0" borderId="54" xfId="63" applyNumberFormat="1" applyFont="1" applyBorder="1" applyAlignment="1">
      <alignment horizontal="center" vertical="center"/>
      <protection/>
    </xf>
    <xf numFmtId="178" fontId="16" fillId="0" borderId="51" xfId="63" applyNumberFormat="1" applyFont="1" applyBorder="1" applyAlignment="1">
      <alignment horizontal="center" vertical="center"/>
      <protection/>
    </xf>
    <xf numFmtId="177" fontId="16" fillId="0" borderId="52" xfId="52" applyNumberFormat="1" applyFont="1" applyFill="1" applyBorder="1" applyAlignment="1">
      <alignment horizontal="center" vertical="center"/>
    </xf>
    <xf numFmtId="177" fontId="16" fillId="0" borderId="10" xfId="52" applyNumberFormat="1" applyFont="1" applyFill="1" applyBorder="1" applyAlignment="1">
      <alignment horizontal="center" vertical="center"/>
    </xf>
    <xf numFmtId="177" fontId="16" fillId="0" borderId="53" xfId="52" applyNumberFormat="1" applyFont="1" applyFill="1" applyBorder="1" applyAlignment="1">
      <alignment horizontal="center" vertical="center"/>
    </xf>
    <xf numFmtId="177" fontId="16" fillId="37" borderId="50" xfId="52" applyNumberFormat="1" applyFont="1" applyFill="1" applyBorder="1" applyAlignment="1">
      <alignment horizontal="center" vertical="center"/>
    </xf>
    <xf numFmtId="177" fontId="16" fillId="37" borderId="54" xfId="52" applyNumberFormat="1" applyFont="1" applyFill="1" applyBorder="1" applyAlignment="1">
      <alignment horizontal="center" vertical="center"/>
    </xf>
    <xf numFmtId="177" fontId="16" fillId="37" borderId="51" xfId="52" applyNumberFormat="1" applyFont="1" applyFill="1" applyBorder="1" applyAlignment="1">
      <alignment horizontal="center" vertical="center"/>
    </xf>
    <xf numFmtId="177" fontId="16" fillId="37" borderId="52" xfId="52" applyNumberFormat="1" applyFont="1" applyFill="1" applyBorder="1" applyAlignment="1">
      <alignment horizontal="center" vertical="center"/>
    </xf>
    <xf numFmtId="177" fontId="16" fillId="37" borderId="10" xfId="52" applyNumberFormat="1" applyFont="1" applyFill="1" applyBorder="1" applyAlignment="1">
      <alignment horizontal="center" vertical="center"/>
    </xf>
    <xf numFmtId="177" fontId="16" fillId="37" borderId="53" xfId="52" applyNumberFormat="1" applyFont="1" applyFill="1" applyBorder="1" applyAlignment="1">
      <alignment horizontal="center" vertical="center"/>
    </xf>
    <xf numFmtId="38" fontId="8" fillId="0" borderId="49" xfId="51" applyFont="1" applyBorder="1" applyAlignment="1">
      <alignment horizontal="left" vertical="center" shrinkToFit="1"/>
    </xf>
    <xf numFmtId="38" fontId="8" fillId="0" borderId="0" xfId="51" applyFont="1" applyBorder="1" applyAlignment="1">
      <alignment horizontal="left" vertical="center" shrinkToFit="1"/>
    </xf>
    <xf numFmtId="38" fontId="14" fillId="0" borderId="20" xfId="51" applyFont="1" applyBorder="1" applyAlignment="1">
      <alignment horizontal="center" vertical="center" shrinkToFit="1"/>
    </xf>
    <xf numFmtId="38" fontId="14" fillId="0" borderId="12" xfId="51" applyFont="1" applyBorder="1" applyAlignment="1">
      <alignment horizontal="center" vertical="center" shrinkToFit="1"/>
    </xf>
    <xf numFmtId="38" fontId="14" fillId="0" borderId="19" xfId="51" applyFont="1" applyBorder="1" applyAlignment="1">
      <alignment horizontal="center" vertical="center" shrinkToFit="1"/>
    </xf>
    <xf numFmtId="38" fontId="3" fillId="0" borderId="49" xfId="51" applyFont="1" applyBorder="1" applyAlignment="1">
      <alignment horizontal="right" vertical="center" shrinkToFit="1"/>
    </xf>
    <xf numFmtId="38" fontId="14" fillId="0" borderId="24" xfId="51" applyFont="1" applyBorder="1" applyAlignment="1">
      <alignment horizontal="center" vertical="center" shrinkToFit="1"/>
    </xf>
    <xf numFmtId="38" fontId="14" fillId="0" borderId="55" xfId="51" applyFont="1" applyBorder="1" applyAlignment="1">
      <alignment horizontal="center" vertical="center" shrinkToFit="1"/>
    </xf>
    <xf numFmtId="38" fontId="14" fillId="0" borderId="25" xfId="51" applyFont="1" applyBorder="1" applyAlignment="1">
      <alignment horizontal="center" vertical="center" shrinkToFit="1"/>
    </xf>
    <xf numFmtId="38" fontId="13" fillId="0" borderId="0" xfId="51" applyFont="1" applyBorder="1" applyAlignment="1">
      <alignment horizontal="left" vertical="center" shrinkToFit="1"/>
    </xf>
    <xf numFmtId="38" fontId="14" fillId="0" borderId="11" xfId="51" applyFont="1" applyBorder="1" applyAlignment="1">
      <alignment horizontal="center" vertical="center" shrinkToFit="1"/>
    </xf>
    <xf numFmtId="0" fontId="62" fillId="35" borderId="11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34</xdr:row>
      <xdr:rowOff>9525</xdr:rowOff>
    </xdr:from>
    <xdr:to>
      <xdr:col>10</xdr:col>
      <xdr:colOff>0</xdr:colOff>
      <xdr:row>36</xdr:row>
      <xdr:rowOff>190500</xdr:rowOff>
    </xdr:to>
    <xdr:sp>
      <xdr:nvSpPr>
        <xdr:cNvPr id="1" name="直線コネクタ 2"/>
        <xdr:cNvSpPr>
          <a:spLocks/>
        </xdr:cNvSpPr>
      </xdr:nvSpPr>
      <xdr:spPr>
        <a:xfrm>
          <a:off x="1781175" y="8324850"/>
          <a:ext cx="1171575" cy="6762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19050</xdr:rowOff>
    </xdr:from>
    <xdr:to>
      <xdr:col>10</xdr:col>
      <xdr:colOff>0</xdr:colOff>
      <xdr:row>30</xdr:row>
      <xdr:rowOff>219075</xdr:rowOff>
    </xdr:to>
    <xdr:sp>
      <xdr:nvSpPr>
        <xdr:cNvPr id="2" name="直線コネクタ 5"/>
        <xdr:cNvSpPr>
          <a:spLocks/>
        </xdr:cNvSpPr>
      </xdr:nvSpPr>
      <xdr:spPr>
        <a:xfrm>
          <a:off x="1781175" y="6848475"/>
          <a:ext cx="1171575" cy="6953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6</xdr:col>
      <xdr:colOff>9525</xdr:colOff>
      <xdr:row>19</xdr:row>
      <xdr:rowOff>19050</xdr:rowOff>
    </xdr:from>
    <xdr:to>
      <xdr:col>10</xdr:col>
      <xdr:colOff>0</xdr:colOff>
      <xdr:row>22</xdr:row>
      <xdr:rowOff>9525</xdr:rowOff>
    </xdr:to>
    <xdr:sp>
      <xdr:nvSpPr>
        <xdr:cNvPr id="3" name="直線コネクタ 8"/>
        <xdr:cNvSpPr>
          <a:spLocks/>
        </xdr:cNvSpPr>
      </xdr:nvSpPr>
      <xdr:spPr>
        <a:xfrm>
          <a:off x="1781175" y="4619625"/>
          <a:ext cx="1171575" cy="7334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9525</xdr:rowOff>
    </xdr:from>
    <xdr:to>
      <xdr:col>10</xdr:col>
      <xdr:colOff>0</xdr:colOff>
      <xdr:row>24</xdr:row>
      <xdr:rowOff>228600</xdr:rowOff>
    </xdr:to>
    <xdr:sp>
      <xdr:nvSpPr>
        <xdr:cNvPr id="4" name="直線コネクタ 11"/>
        <xdr:cNvSpPr>
          <a:spLocks/>
        </xdr:cNvSpPr>
      </xdr:nvSpPr>
      <xdr:spPr>
        <a:xfrm>
          <a:off x="1771650" y="5353050"/>
          <a:ext cx="1181100" cy="7143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10</xdr:col>
      <xdr:colOff>0</xdr:colOff>
      <xdr:row>27</xdr:row>
      <xdr:rowOff>219075</xdr:rowOff>
    </xdr:to>
    <xdr:sp>
      <xdr:nvSpPr>
        <xdr:cNvPr id="5" name="直線コネクタ 14"/>
        <xdr:cNvSpPr>
          <a:spLocks/>
        </xdr:cNvSpPr>
      </xdr:nvSpPr>
      <xdr:spPr>
        <a:xfrm>
          <a:off x="1771650" y="6096000"/>
          <a:ext cx="1181100" cy="7048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6</xdr:col>
      <xdr:colOff>9525</xdr:colOff>
      <xdr:row>31</xdr:row>
      <xdr:rowOff>9525</xdr:rowOff>
    </xdr:from>
    <xdr:to>
      <xdr:col>10</xdr:col>
      <xdr:colOff>0</xdr:colOff>
      <xdr:row>33</xdr:row>
      <xdr:rowOff>190500</xdr:rowOff>
    </xdr:to>
    <xdr:sp>
      <xdr:nvSpPr>
        <xdr:cNvPr id="6" name="直線コネクタ 6"/>
        <xdr:cNvSpPr>
          <a:spLocks/>
        </xdr:cNvSpPr>
      </xdr:nvSpPr>
      <xdr:spPr>
        <a:xfrm>
          <a:off x="1781175" y="7581900"/>
          <a:ext cx="1171575" cy="6762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6"/>
  <sheetViews>
    <sheetView tabSelected="1" zoomScale="80" zoomScaleNormal="80" zoomScalePageLayoutView="80" workbookViewId="0" topLeftCell="A1">
      <pane xSplit="1" topLeftCell="B1" activePane="topRight" state="frozen"/>
      <selection pane="topLeft" activeCell="A1" sqref="A1"/>
      <selection pane="topRight" activeCell="A1" sqref="A1:IV1"/>
    </sheetView>
  </sheetViews>
  <sheetFormatPr defaultColWidth="8.796875" defaultRowHeight="18" customHeight="1"/>
  <cols>
    <col min="1" max="1" width="10.59765625" style="26" customWidth="1"/>
    <col min="2" max="2" width="6.59765625" style="18" customWidth="1"/>
    <col min="3" max="3" width="10.59765625" style="19" customWidth="1"/>
    <col min="4" max="4" width="6.59765625" style="18" customWidth="1"/>
    <col min="5" max="5" width="10.59765625" style="19" customWidth="1"/>
    <col min="6" max="6" width="6.59765625" style="18" customWidth="1"/>
    <col min="7" max="7" width="10.59765625" style="19" customWidth="1"/>
    <col min="8" max="8" width="6.59765625" style="18" customWidth="1"/>
    <col min="9" max="9" width="10.59765625" style="19" customWidth="1"/>
    <col min="10" max="10" width="6.59765625" style="18" customWidth="1"/>
    <col min="11" max="11" width="9.59765625" style="19" customWidth="1"/>
    <col min="12" max="12" width="6.59765625" style="18" customWidth="1"/>
    <col min="13" max="13" width="9.59765625" style="19" customWidth="1"/>
    <col min="14" max="14" width="6.59765625" style="18" customWidth="1"/>
    <col min="15" max="15" width="9.59765625" style="19" customWidth="1"/>
    <col min="16" max="16" width="6.59765625" style="18" customWidth="1"/>
    <col min="17" max="17" width="9.59765625" style="19" customWidth="1"/>
    <col min="18" max="18" width="6.59765625" style="18" customWidth="1"/>
    <col min="19" max="19" width="9.59765625" style="20" customWidth="1"/>
    <col min="20" max="20" width="8.796875" style="21" customWidth="1"/>
    <col min="21" max="16384" width="8.69921875" style="21" customWidth="1"/>
  </cols>
  <sheetData>
    <row r="1" ht="17.25" customHeight="1">
      <c r="A1" s="47" t="s">
        <v>108</v>
      </c>
    </row>
    <row r="2" spans="1:19" ht="18" customHeight="1">
      <c r="A2" s="22"/>
      <c r="I2" s="122"/>
      <c r="S2" s="123" t="s">
        <v>305</v>
      </c>
    </row>
    <row r="3" spans="1:19" ht="15" customHeight="1">
      <c r="A3" s="142" t="s">
        <v>109</v>
      </c>
      <c r="B3" s="141" t="s">
        <v>110</v>
      </c>
      <c r="C3" s="141"/>
      <c r="D3" s="141" t="s">
        <v>111</v>
      </c>
      <c r="E3" s="141"/>
      <c r="F3" s="141" t="s">
        <v>112</v>
      </c>
      <c r="G3" s="141"/>
      <c r="H3" s="141" t="s">
        <v>113</v>
      </c>
      <c r="I3" s="141"/>
      <c r="J3" s="141" t="s">
        <v>114</v>
      </c>
      <c r="K3" s="141"/>
      <c r="L3" s="141" t="s">
        <v>115</v>
      </c>
      <c r="M3" s="141"/>
      <c r="N3" s="141" t="s">
        <v>116</v>
      </c>
      <c r="O3" s="141"/>
      <c r="P3" s="141" t="s">
        <v>117</v>
      </c>
      <c r="Q3" s="141"/>
      <c r="R3" s="141" t="s">
        <v>118</v>
      </c>
      <c r="S3" s="141"/>
    </row>
    <row r="4" spans="1:19" ht="15" customHeight="1">
      <c r="A4" s="142"/>
      <c r="B4" s="125" t="s">
        <v>119</v>
      </c>
      <c r="C4" s="126" t="s">
        <v>120</v>
      </c>
      <c r="D4" s="125" t="s">
        <v>119</v>
      </c>
      <c r="E4" s="126" t="s">
        <v>120</v>
      </c>
      <c r="F4" s="125" t="s">
        <v>119</v>
      </c>
      <c r="G4" s="126" t="s">
        <v>120</v>
      </c>
      <c r="H4" s="125" t="s">
        <v>119</v>
      </c>
      <c r="I4" s="126" t="s">
        <v>120</v>
      </c>
      <c r="J4" s="125" t="s">
        <v>119</v>
      </c>
      <c r="K4" s="126" t="s">
        <v>120</v>
      </c>
      <c r="L4" s="125" t="s">
        <v>119</v>
      </c>
      <c r="M4" s="126" t="s">
        <v>120</v>
      </c>
      <c r="N4" s="125" t="s">
        <v>119</v>
      </c>
      <c r="O4" s="126" t="s">
        <v>120</v>
      </c>
      <c r="P4" s="125" t="s">
        <v>119</v>
      </c>
      <c r="Q4" s="126" t="s">
        <v>120</v>
      </c>
      <c r="R4" s="125" t="s">
        <v>119</v>
      </c>
      <c r="S4" s="127" t="s">
        <v>120</v>
      </c>
    </row>
    <row r="5" spans="1:19" ht="16.5" customHeight="1">
      <c r="A5" s="128" t="s">
        <v>121</v>
      </c>
      <c r="B5" s="23">
        <v>826</v>
      </c>
      <c r="C5" s="24">
        <v>286430.77</v>
      </c>
      <c r="D5" s="23">
        <v>979</v>
      </c>
      <c r="E5" s="24">
        <v>1098265.55</v>
      </c>
      <c r="F5" s="23">
        <v>199</v>
      </c>
      <c r="G5" s="24">
        <v>94699.91</v>
      </c>
      <c r="H5" s="23">
        <v>68</v>
      </c>
      <c r="I5" s="24">
        <v>10030.21</v>
      </c>
      <c r="J5" s="23">
        <v>157</v>
      </c>
      <c r="K5" s="24">
        <v>42717.88</v>
      </c>
      <c r="L5" s="23">
        <v>3</v>
      </c>
      <c r="M5" s="24">
        <v>960</v>
      </c>
      <c r="N5" s="23">
        <v>0</v>
      </c>
      <c r="O5" s="24">
        <v>0</v>
      </c>
      <c r="P5" s="23">
        <v>312</v>
      </c>
      <c r="Q5" s="24">
        <v>140289.57</v>
      </c>
      <c r="R5" s="23">
        <f aca="true" t="shared" si="0" ref="R5:R22">B5+D5+F5+H5+J5+L5+N5+P5</f>
        <v>2544</v>
      </c>
      <c r="S5" s="25">
        <f aca="true" t="shared" si="1" ref="S5:S22">C5+E5+G5+I5+K5+M5+O5+Q5</f>
        <v>1673393.89</v>
      </c>
    </row>
    <row r="6" spans="1:19" ht="16.5" customHeight="1">
      <c r="A6" s="128" t="s">
        <v>122</v>
      </c>
      <c r="B6" s="23">
        <v>224</v>
      </c>
      <c r="C6" s="24">
        <v>109963.96</v>
      </c>
      <c r="D6" s="23">
        <v>331</v>
      </c>
      <c r="E6" s="24">
        <v>585927.36</v>
      </c>
      <c r="F6" s="23">
        <v>193</v>
      </c>
      <c r="G6" s="24">
        <v>104095.75</v>
      </c>
      <c r="H6" s="23">
        <v>100</v>
      </c>
      <c r="I6" s="24">
        <v>27989.71</v>
      </c>
      <c r="J6" s="23">
        <v>11</v>
      </c>
      <c r="K6" s="24">
        <v>5417</v>
      </c>
      <c r="L6" s="23">
        <v>68</v>
      </c>
      <c r="M6" s="24">
        <v>18475</v>
      </c>
      <c r="N6" s="23">
        <v>0</v>
      </c>
      <c r="O6" s="24">
        <v>0</v>
      </c>
      <c r="P6" s="23">
        <v>95</v>
      </c>
      <c r="Q6" s="24">
        <v>24819.03</v>
      </c>
      <c r="R6" s="23">
        <f t="shared" si="0"/>
        <v>1022</v>
      </c>
      <c r="S6" s="25">
        <f t="shared" si="1"/>
        <v>876687.8099999999</v>
      </c>
    </row>
    <row r="7" spans="1:19" ht="16.5" customHeight="1">
      <c r="A7" s="128" t="s">
        <v>123</v>
      </c>
      <c r="B7" s="23">
        <v>332</v>
      </c>
      <c r="C7" s="24">
        <v>115535.68</v>
      </c>
      <c r="D7" s="23">
        <v>462</v>
      </c>
      <c r="E7" s="24">
        <v>569832.1</v>
      </c>
      <c r="F7" s="23">
        <v>271</v>
      </c>
      <c r="G7" s="24">
        <v>171551.88</v>
      </c>
      <c r="H7" s="23">
        <v>334</v>
      </c>
      <c r="I7" s="24">
        <v>411086.79</v>
      </c>
      <c r="J7" s="23">
        <v>32</v>
      </c>
      <c r="K7" s="24">
        <v>18553.47</v>
      </c>
      <c r="L7" s="23">
        <v>2</v>
      </c>
      <c r="M7" s="24">
        <v>2890</v>
      </c>
      <c r="N7" s="23">
        <v>0</v>
      </c>
      <c r="O7" s="24">
        <v>0</v>
      </c>
      <c r="P7" s="23">
        <v>306</v>
      </c>
      <c r="Q7" s="24">
        <v>163620.1</v>
      </c>
      <c r="R7" s="23">
        <f t="shared" si="0"/>
        <v>1739</v>
      </c>
      <c r="S7" s="25">
        <f t="shared" si="1"/>
        <v>1453070.02</v>
      </c>
    </row>
    <row r="8" spans="1:19" ht="16.5" customHeight="1">
      <c r="A8" s="128" t="s">
        <v>124</v>
      </c>
      <c r="B8" s="23">
        <v>430</v>
      </c>
      <c r="C8" s="24">
        <v>185578.08</v>
      </c>
      <c r="D8" s="23">
        <v>274</v>
      </c>
      <c r="E8" s="24">
        <v>409101.98</v>
      </c>
      <c r="F8" s="23">
        <v>313</v>
      </c>
      <c r="G8" s="24">
        <v>189357.1</v>
      </c>
      <c r="H8" s="23">
        <v>475</v>
      </c>
      <c r="I8" s="24">
        <v>352926.95</v>
      </c>
      <c r="J8" s="23">
        <v>36</v>
      </c>
      <c r="K8" s="24">
        <v>35497</v>
      </c>
      <c r="L8" s="23">
        <v>0</v>
      </c>
      <c r="M8" s="24">
        <v>0</v>
      </c>
      <c r="N8" s="23">
        <v>1</v>
      </c>
      <c r="O8" s="24">
        <v>3</v>
      </c>
      <c r="P8" s="23">
        <v>202</v>
      </c>
      <c r="Q8" s="24">
        <v>84362.49</v>
      </c>
      <c r="R8" s="23">
        <f t="shared" si="0"/>
        <v>1731</v>
      </c>
      <c r="S8" s="25">
        <f t="shared" si="1"/>
        <v>1256826.5999999999</v>
      </c>
    </row>
    <row r="9" spans="1:19" ht="16.5" customHeight="1">
      <c r="A9" s="128" t="s">
        <v>125</v>
      </c>
      <c r="B9" s="23">
        <v>130</v>
      </c>
      <c r="C9" s="24">
        <v>117597.88</v>
      </c>
      <c r="D9" s="23">
        <v>78</v>
      </c>
      <c r="E9" s="24">
        <v>78942</v>
      </c>
      <c r="F9" s="23">
        <v>217</v>
      </c>
      <c r="G9" s="24">
        <v>234883.93</v>
      </c>
      <c r="H9" s="23">
        <v>290</v>
      </c>
      <c r="I9" s="24">
        <v>427991.23</v>
      </c>
      <c r="J9" s="23">
        <v>50</v>
      </c>
      <c r="K9" s="24">
        <v>29433</v>
      </c>
      <c r="L9" s="23">
        <v>0</v>
      </c>
      <c r="M9" s="24">
        <v>0</v>
      </c>
      <c r="N9" s="23">
        <v>0</v>
      </c>
      <c r="O9" s="24">
        <v>0</v>
      </c>
      <c r="P9" s="23">
        <v>420</v>
      </c>
      <c r="Q9" s="24">
        <v>524461</v>
      </c>
      <c r="R9" s="23">
        <f t="shared" si="0"/>
        <v>1185</v>
      </c>
      <c r="S9" s="25">
        <f t="shared" si="1"/>
        <v>1413309.04</v>
      </c>
    </row>
    <row r="10" spans="1:19" ht="16.5" customHeight="1">
      <c r="A10" s="128" t="s">
        <v>126</v>
      </c>
      <c r="B10" s="23">
        <v>78</v>
      </c>
      <c r="C10" s="24">
        <v>38690.23</v>
      </c>
      <c r="D10" s="23">
        <v>124</v>
      </c>
      <c r="E10" s="24">
        <v>180685</v>
      </c>
      <c r="F10" s="23">
        <v>125</v>
      </c>
      <c r="G10" s="24">
        <v>92013</v>
      </c>
      <c r="H10" s="23">
        <v>338</v>
      </c>
      <c r="I10" s="24">
        <v>509568.01</v>
      </c>
      <c r="J10" s="23">
        <v>45</v>
      </c>
      <c r="K10" s="24">
        <v>24495</v>
      </c>
      <c r="L10" s="23">
        <v>1</v>
      </c>
      <c r="M10" s="24">
        <v>66</v>
      </c>
      <c r="N10" s="23">
        <v>0</v>
      </c>
      <c r="O10" s="24">
        <v>0</v>
      </c>
      <c r="P10" s="23">
        <v>42</v>
      </c>
      <c r="Q10" s="24">
        <v>36461.04</v>
      </c>
      <c r="R10" s="23">
        <f t="shared" si="0"/>
        <v>753</v>
      </c>
      <c r="S10" s="25">
        <f t="shared" si="1"/>
        <v>881978.28</v>
      </c>
    </row>
    <row r="11" spans="1:19" ht="16.5" customHeight="1">
      <c r="A11" s="128" t="s">
        <v>127</v>
      </c>
      <c r="B11" s="23">
        <v>92</v>
      </c>
      <c r="C11" s="24">
        <v>44704.96</v>
      </c>
      <c r="D11" s="23">
        <v>102</v>
      </c>
      <c r="E11" s="24">
        <v>131457</v>
      </c>
      <c r="F11" s="23">
        <v>217</v>
      </c>
      <c r="G11" s="24">
        <v>129260.4</v>
      </c>
      <c r="H11" s="23">
        <v>394</v>
      </c>
      <c r="I11" s="24">
        <v>382279.58</v>
      </c>
      <c r="J11" s="23">
        <v>26</v>
      </c>
      <c r="K11" s="24">
        <v>56137</v>
      </c>
      <c r="L11" s="23">
        <v>0</v>
      </c>
      <c r="M11" s="24">
        <v>0</v>
      </c>
      <c r="N11" s="23">
        <v>0</v>
      </c>
      <c r="O11" s="24">
        <v>0</v>
      </c>
      <c r="P11" s="23">
        <v>53</v>
      </c>
      <c r="Q11" s="24">
        <v>21363.65</v>
      </c>
      <c r="R11" s="23">
        <f t="shared" si="0"/>
        <v>884</v>
      </c>
      <c r="S11" s="25">
        <f t="shared" si="1"/>
        <v>765202.59</v>
      </c>
    </row>
    <row r="12" spans="1:19" ht="16.5" customHeight="1">
      <c r="A12" s="128" t="s">
        <v>128</v>
      </c>
      <c r="B12" s="23">
        <v>55</v>
      </c>
      <c r="C12" s="24">
        <v>33078.41</v>
      </c>
      <c r="D12" s="23">
        <v>146</v>
      </c>
      <c r="E12" s="24">
        <v>230107</v>
      </c>
      <c r="F12" s="23">
        <v>207</v>
      </c>
      <c r="G12" s="24">
        <v>145807.36</v>
      </c>
      <c r="H12" s="23">
        <v>245</v>
      </c>
      <c r="I12" s="24">
        <v>302694.07</v>
      </c>
      <c r="J12" s="23">
        <v>33</v>
      </c>
      <c r="K12" s="24">
        <v>47242.62</v>
      </c>
      <c r="L12" s="23">
        <v>1</v>
      </c>
      <c r="M12" s="24">
        <v>33</v>
      </c>
      <c r="N12" s="23">
        <v>0</v>
      </c>
      <c r="O12" s="24">
        <v>0</v>
      </c>
      <c r="P12" s="23">
        <v>32</v>
      </c>
      <c r="Q12" s="24">
        <v>32698.35</v>
      </c>
      <c r="R12" s="23">
        <f t="shared" si="0"/>
        <v>719</v>
      </c>
      <c r="S12" s="25">
        <f t="shared" si="1"/>
        <v>791660.81</v>
      </c>
    </row>
    <row r="13" spans="1:19" ht="16.5" customHeight="1">
      <c r="A13" s="128" t="s">
        <v>129</v>
      </c>
      <c r="B13" s="23">
        <v>0</v>
      </c>
      <c r="C13" s="24">
        <v>0</v>
      </c>
      <c r="D13" s="23">
        <v>156</v>
      </c>
      <c r="E13" s="24">
        <v>290466</v>
      </c>
      <c r="F13" s="23">
        <v>0</v>
      </c>
      <c r="G13" s="24">
        <v>0</v>
      </c>
      <c r="H13" s="23">
        <v>0</v>
      </c>
      <c r="I13" s="24">
        <v>0</v>
      </c>
      <c r="J13" s="23">
        <v>2</v>
      </c>
      <c r="K13" s="24">
        <v>1271</v>
      </c>
      <c r="L13" s="23">
        <v>0</v>
      </c>
      <c r="M13" s="24">
        <v>0</v>
      </c>
      <c r="N13" s="23">
        <v>0</v>
      </c>
      <c r="O13" s="24">
        <v>0</v>
      </c>
      <c r="P13" s="23">
        <v>0</v>
      </c>
      <c r="Q13" s="24">
        <v>0</v>
      </c>
      <c r="R13" s="23">
        <f t="shared" si="0"/>
        <v>158</v>
      </c>
      <c r="S13" s="25">
        <f t="shared" si="1"/>
        <v>291737</v>
      </c>
    </row>
    <row r="14" spans="1:19" ht="16.5" customHeight="1">
      <c r="A14" s="128" t="s">
        <v>130</v>
      </c>
      <c r="B14" s="23">
        <v>354</v>
      </c>
      <c r="C14" s="24">
        <v>174183.41</v>
      </c>
      <c r="D14" s="23">
        <v>314</v>
      </c>
      <c r="E14" s="24">
        <v>259975.85</v>
      </c>
      <c r="F14" s="23">
        <v>676</v>
      </c>
      <c r="G14" s="24">
        <v>517941.69</v>
      </c>
      <c r="H14" s="23">
        <v>440</v>
      </c>
      <c r="I14" s="24">
        <v>476095.15</v>
      </c>
      <c r="J14" s="23">
        <v>58</v>
      </c>
      <c r="K14" s="24">
        <v>37223</v>
      </c>
      <c r="L14" s="23">
        <v>3</v>
      </c>
      <c r="M14" s="24">
        <v>31628</v>
      </c>
      <c r="N14" s="23">
        <v>14</v>
      </c>
      <c r="O14" s="24">
        <v>41098</v>
      </c>
      <c r="P14" s="23">
        <v>289</v>
      </c>
      <c r="Q14" s="24">
        <v>160412.54</v>
      </c>
      <c r="R14" s="23">
        <f t="shared" si="0"/>
        <v>2148</v>
      </c>
      <c r="S14" s="25">
        <f t="shared" si="1"/>
        <v>1698557.6400000001</v>
      </c>
    </row>
    <row r="15" spans="1:19" ht="16.5" customHeight="1">
      <c r="A15" s="128" t="s">
        <v>131</v>
      </c>
      <c r="B15" s="23">
        <v>367</v>
      </c>
      <c r="C15" s="24">
        <v>163069.51</v>
      </c>
      <c r="D15" s="23">
        <v>178</v>
      </c>
      <c r="E15" s="24">
        <v>149493.49</v>
      </c>
      <c r="F15" s="23">
        <v>227</v>
      </c>
      <c r="G15" s="24">
        <v>213175.22</v>
      </c>
      <c r="H15" s="23">
        <v>169</v>
      </c>
      <c r="I15" s="24">
        <v>148366.99</v>
      </c>
      <c r="J15" s="23">
        <v>70</v>
      </c>
      <c r="K15" s="24">
        <v>43188.36</v>
      </c>
      <c r="L15" s="23">
        <v>5</v>
      </c>
      <c r="M15" s="24">
        <v>235.61</v>
      </c>
      <c r="N15" s="23">
        <v>5</v>
      </c>
      <c r="O15" s="24">
        <v>6040</v>
      </c>
      <c r="P15" s="23">
        <v>216</v>
      </c>
      <c r="Q15" s="24">
        <v>287058.7</v>
      </c>
      <c r="R15" s="23">
        <f t="shared" si="0"/>
        <v>1237</v>
      </c>
      <c r="S15" s="25">
        <f t="shared" si="1"/>
        <v>1010627.8799999999</v>
      </c>
    </row>
    <row r="16" spans="1:19" ht="16.5" customHeight="1">
      <c r="A16" s="128" t="s">
        <v>132</v>
      </c>
      <c r="B16" s="23">
        <v>307</v>
      </c>
      <c r="C16" s="24">
        <v>271111.39</v>
      </c>
      <c r="D16" s="23">
        <v>70</v>
      </c>
      <c r="E16" s="24">
        <v>65045</v>
      </c>
      <c r="F16" s="23">
        <v>216</v>
      </c>
      <c r="G16" s="24">
        <v>191313.84</v>
      </c>
      <c r="H16" s="23">
        <v>382</v>
      </c>
      <c r="I16" s="24">
        <v>131407.95</v>
      </c>
      <c r="J16" s="23">
        <v>10</v>
      </c>
      <c r="K16" s="24">
        <v>3525</v>
      </c>
      <c r="L16" s="23">
        <v>0</v>
      </c>
      <c r="M16" s="24">
        <v>0</v>
      </c>
      <c r="N16" s="23">
        <v>0</v>
      </c>
      <c r="O16" s="24">
        <v>0</v>
      </c>
      <c r="P16" s="23">
        <v>235</v>
      </c>
      <c r="Q16" s="24">
        <v>263323.34</v>
      </c>
      <c r="R16" s="23">
        <f t="shared" si="0"/>
        <v>1220</v>
      </c>
      <c r="S16" s="25">
        <f t="shared" si="1"/>
        <v>925726.52</v>
      </c>
    </row>
    <row r="17" spans="1:19" ht="16.5" customHeight="1">
      <c r="A17" s="128" t="s">
        <v>133</v>
      </c>
      <c r="B17" s="23">
        <v>196</v>
      </c>
      <c r="C17" s="24">
        <v>89544.8</v>
      </c>
      <c r="D17" s="23">
        <v>204</v>
      </c>
      <c r="E17" s="24">
        <v>192592.27</v>
      </c>
      <c r="F17" s="23">
        <v>171</v>
      </c>
      <c r="G17" s="24">
        <v>198218.54</v>
      </c>
      <c r="H17" s="23">
        <v>72</v>
      </c>
      <c r="I17" s="24">
        <v>38538.38</v>
      </c>
      <c r="J17" s="23">
        <v>12</v>
      </c>
      <c r="K17" s="24">
        <v>9846.52</v>
      </c>
      <c r="L17" s="23">
        <v>0</v>
      </c>
      <c r="M17" s="24">
        <v>0</v>
      </c>
      <c r="N17" s="23">
        <v>12</v>
      </c>
      <c r="O17" s="24">
        <v>33113</v>
      </c>
      <c r="P17" s="23">
        <v>117</v>
      </c>
      <c r="Q17" s="24">
        <v>96200.8</v>
      </c>
      <c r="R17" s="23">
        <f t="shared" si="0"/>
        <v>784</v>
      </c>
      <c r="S17" s="25">
        <f t="shared" si="1"/>
        <v>658054.31</v>
      </c>
    </row>
    <row r="18" spans="1:19" ht="16.5" customHeight="1">
      <c r="A18" s="128" t="s">
        <v>134</v>
      </c>
      <c r="B18" s="23">
        <v>501</v>
      </c>
      <c r="C18" s="24">
        <v>224623.34</v>
      </c>
      <c r="D18" s="23">
        <v>157</v>
      </c>
      <c r="E18" s="24">
        <v>131416.02</v>
      </c>
      <c r="F18" s="23">
        <v>176</v>
      </c>
      <c r="G18" s="24">
        <v>185733.23</v>
      </c>
      <c r="H18" s="23">
        <v>96</v>
      </c>
      <c r="I18" s="24">
        <v>135082.44</v>
      </c>
      <c r="J18" s="23">
        <v>13</v>
      </c>
      <c r="K18" s="24">
        <v>7125</v>
      </c>
      <c r="L18" s="23">
        <v>0</v>
      </c>
      <c r="M18" s="24">
        <v>0</v>
      </c>
      <c r="N18" s="23">
        <v>4</v>
      </c>
      <c r="O18" s="24">
        <v>19490</v>
      </c>
      <c r="P18" s="23">
        <v>277</v>
      </c>
      <c r="Q18" s="24">
        <v>156931.36</v>
      </c>
      <c r="R18" s="23">
        <f t="shared" si="0"/>
        <v>1224</v>
      </c>
      <c r="S18" s="25">
        <f t="shared" si="1"/>
        <v>860401.39</v>
      </c>
    </row>
    <row r="19" spans="1:19" ht="16.5" customHeight="1">
      <c r="A19" s="128" t="s">
        <v>135</v>
      </c>
      <c r="B19" s="23">
        <v>3505</v>
      </c>
      <c r="C19" s="24">
        <v>1463244.41</v>
      </c>
      <c r="D19" s="23">
        <v>383</v>
      </c>
      <c r="E19" s="24">
        <v>302424.11</v>
      </c>
      <c r="F19" s="23">
        <v>913</v>
      </c>
      <c r="G19" s="24">
        <v>735945.55</v>
      </c>
      <c r="H19" s="23">
        <v>1788</v>
      </c>
      <c r="I19" s="24">
        <v>1875161</v>
      </c>
      <c r="J19" s="23">
        <v>416</v>
      </c>
      <c r="K19" s="24">
        <v>186600.6</v>
      </c>
      <c r="L19" s="23">
        <v>1</v>
      </c>
      <c r="M19" s="24">
        <v>171</v>
      </c>
      <c r="N19" s="23">
        <v>0</v>
      </c>
      <c r="O19" s="24">
        <v>0</v>
      </c>
      <c r="P19" s="23">
        <v>1517</v>
      </c>
      <c r="Q19" s="24">
        <v>1241735.01</v>
      </c>
      <c r="R19" s="23">
        <f t="shared" si="0"/>
        <v>8523</v>
      </c>
      <c r="S19" s="25">
        <f t="shared" si="1"/>
        <v>5805281.68</v>
      </c>
    </row>
    <row r="20" spans="1:19" ht="16.5" customHeight="1">
      <c r="A20" s="128" t="s">
        <v>136</v>
      </c>
      <c r="B20" s="23">
        <v>363</v>
      </c>
      <c r="C20" s="24">
        <v>125682.64</v>
      </c>
      <c r="D20" s="23">
        <v>249</v>
      </c>
      <c r="E20" s="24">
        <v>327471.29</v>
      </c>
      <c r="F20" s="23">
        <v>100</v>
      </c>
      <c r="G20" s="24">
        <v>54205.9</v>
      </c>
      <c r="H20" s="23">
        <v>34</v>
      </c>
      <c r="I20" s="24">
        <v>21520</v>
      </c>
      <c r="J20" s="23">
        <v>21</v>
      </c>
      <c r="K20" s="24">
        <v>12622.92</v>
      </c>
      <c r="L20" s="23">
        <v>0</v>
      </c>
      <c r="M20" s="24">
        <v>0</v>
      </c>
      <c r="N20" s="23">
        <v>0</v>
      </c>
      <c r="O20" s="24">
        <v>0</v>
      </c>
      <c r="P20" s="23">
        <v>107</v>
      </c>
      <c r="Q20" s="24">
        <v>47669.46</v>
      </c>
      <c r="R20" s="23">
        <f t="shared" si="0"/>
        <v>874</v>
      </c>
      <c r="S20" s="25">
        <f t="shared" si="1"/>
        <v>589172.2100000001</v>
      </c>
    </row>
    <row r="21" spans="1:19" ht="16.5" customHeight="1">
      <c r="A21" s="128" t="s">
        <v>137</v>
      </c>
      <c r="B21" s="23">
        <v>2887</v>
      </c>
      <c r="C21" s="24">
        <v>1999131.99</v>
      </c>
      <c r="D21" s="23">
        <v>359</v>
      </c>
      <c r="E21" s="24">
        <v>215249.59</v>
      </c>
      <c r="F21" s="23">
        <v>517</v>
      </c>
      <c r="G21" s="24">
        <v>437715.55</v>
      </c>
      <c r="H21" s="23">
        <v>405</v>
      </c>
      <c r="I21" s="24">
        <v>367830.08</v>
      </c>
      <c r="J21" s="23">
        <v>117</v>
      </c>
      <c r="K21" s="24">
        <v>76850.03</v>
      </c>
      <c r="L21" s="23">
        <v>1</v>
      </c>
      <c r="M21" s="24">
        <v>5322</v>
      </c>
      <c r="N21" s="23">
        <v>5</v>
      </c>
      <c r="O21" s="24">
        <v>68186</v>
      </c>
      <c r="P21" s="23">
        <v>1299</v>
      </c>
      <c r="Q21" s="24">
        <v>1336571.19</v>
      </c>
      <c r="R21" s="23">
        <f t="shared" si="0"/>
        <v>5590</v>
      </c>
      <c r="S21" s="25">
        <f t="shared" si="1"/>
        <v>4506856.43</v>
      </c>
    </row>
    <row r="22" spans="1:19" ht="16.5" customHeight="1">
      <c r="A22" s="128" t="s">
        <v>138</v>
      </c>
      <c r="B22" s="23">
        <v>499</v>
      </c>
      <c r="C22" s="24">
        <v>244910.83</v>
      </c>
      <c r="D22" s="23">
        <v>198</v>
      </c>
      <c r="E22" s="24">
        <v>278450</v>
      </c>
      <c r="F22" s="23">
        <v>61</v>
      </c>
      <c r="G22" s="24">
        <v>41811.36</v>
      </c>
      <c r="H22" s="23">
        <v>263</v>
      </c>
      <c r="I22" s="24">
        <v>186412.54</v>
      </c>
      <c r="J22" s="23">
        <v>28</v>
      </c>
      <c r="K22" s="24">
        <v>16378</v>
      </c>
      <c r="L22" s="23">
        <v>5</v>
      </c>
      <c r="M22" s="24">
        <v>15201</v>
      </c>
      <c r="N22" s="23">
        <v>0</v>
      </c>
      <c r="O22" s="24">
        <v>0</v>
      </c>
      <c r="P22" s="23">
        <v>205</v>
      </c>
      <c r="Q22" s="24">
        <v>136105.37</v>
      </c>
      <c r="R22" s="23">
        <f t="shared" si="0"/>
        <v>1259</v>
      </c>
      <c r="S22" s="25">
        <f t="shared" si="1"/>
        <v>919269.1</v>
      </c>
    </row>
    <row r="23" spans="1:19" ht="16.5" customHeight="1">
      <c r="A23" s="128" t="s">
        <v>139</v>
      </c>
      <c r="B23" s="23">
        <v>257</v>
      </c>
      <c r="C23" s="24">
        <v>116734.8</v>
      </c>
      <c r="D23" s="23">
        <v>218</v>
      </c>
      <c r="E23" s="24">
        <v>213253</v>
      </c>
      <c r="F23" s="23">
        <v>80</v>
      </c>
      <c r="G23" s="24">
        <v>66890.06</v>
      </c>
      <c r="H23" s="23">
        <v>128</v>
      </c>
      <c r="I23" s="24">
        <v>98449.49</v>
      </c>
      <c r="J23" s="23">
        <v>4</v>
      </c>
      <c r="K23" s="24">
        <v>2231</v>
      </c>
      <c r="L23" s="23">
        <v>0</v>
      </c>
      <c r="M23" s="24">
        <v>0</v>
      </c>
      <c r="N23" s="23">
        <v>0</v>
      </c>
      <c r="O23" s="24">
        <v>0</v>
      </c>
      <c r="P23" s="23">
        <v>240</v>
      </c>
      <c r="Q23" s="24">
        <v>124759.01</v>
      </c>
      <c r="R23" s="23">
        <f aca="true" t="shared" si="2" ref="R23:R54">B23+D23+F23+H23+J23+L23+N23+P23</f>
        <v>927</v>
      </c>
      <c r="S23" s="25">
        <f aca="true" t="shared" si="3" ref="S23:S54">C23+E23+G23+I23+K23+M23+O23+Q23</f>
        <v>622317.36</v>
      </c>
    </row>
    <row r="24" spans="1:19" ht="16.5" customHeight="1">
      <c r="A24" s="128" t="s">
        <v>140</v>
      </c>
      <c r="B24" s="23">
        <v>430</v>
      </c>
      <c r="C24" s="24">
        <v>149714.01</v>
      </c>
      <c r="D24" s="23">
        <v>121</v>
      </c>
      <c r="E24" s="24">
        <v>126771.56</v>
      </c>
      <c r="F24" s="23">
        <v>165</v>
      </c>
      <c r="G24" s="24">
        <v>131529.88</v>
      </c>
      <c r="H24" s="23">
        <v>173</v>
      </c>
      <c r="I24" s="24">
        <v>112431.79</v>
      </c>
      <c r="J24" s="23">
        <v>21</v>
      </c>
      <c r="K24" s="24">
        <v>11090</v>
      </c>
      <c r="L24" s="23">
        <v>2</v>
      </c>
      <c r="M24" s="24">
        <v>105</v>
      </c>
      <c r="N24" s="23">
        <v>0</v>
      </c>
      <c r="O24" s="24">
        <v>0</v>
      </c>
      <c r="P24" s="23">
        <v>168</v>
      </c>
      <c r="Q24" s="24">
        <v>57645.52</v>
      </c>
      <c r="R24" s="23">
        <f t="shared" si="2"/>
        <v>1080</v>
      </c>
      <c r="S24" s="25">
        <f t="shared" si="3"/>
        <v>589287.76</v>
      </c>
    </row>
    <row r="25" spans="1:19" ht="16.5" customHeight="1">
      <c r="A25" s="128" t="s">
        <v>141</v>
      </c>
      <c r="B25" s="23">
        <v>444</v>
      </c>
      <c r="C25" s="24">
        <v>165763.64</v>
      </c>
      <c r="D25" s="23">
        <v>278</v>
      </c>
      <c r="E25" s="24">
        <v>253411.91</v>
      </c>
      <c r="F25" s="23">
        <v>225</v>
      </c>
      <c r="G25" s="24">
        <v>93402.7</v>
      </c>
      <c r="H25" s="23">
        <v>38</v>
      </c>
      <c r="I25" s="24">
        <v>25939.3</v>
      </c>
      <c r="J25" s="23">
        <v>28</v>
      </c>
      <c r="K25" s="24">
        <v>11678</v>
      </c>
      <c r="L25" s="23">
        <v>2</v>
      </c>
      <c r="M25" s="24">
        <v>571</v>
      </c>
      <c r="N25" s="23">
        <v>0</v>
      </c>
      <c r="O25" s="24">
        <v>0</v>
      </c>
      <c r="P25" s="23">
        <v>222</v>
      </c>
      <c r="Q25" s="24">
        <v>102236.84</v>
      </c>
      <c r="R25" s="23">
        <f t="shared" si="2"/>
        <v>1237</v>
      </c>
      <c r="S25" s="25">
        <f t="shared" si="3"/>
        <v>653003.39</v>
      </c>
    </row>
    <row r="26" spans="1:19" ht="16.5" customHeight="1">
      <c r="A26" s="128" t="s">
        <v>142</v>
      </c>
      <c r="B26" s="23">
        <v>239</v>
      </c>
      <c r="C26" s="24">
        <v>109505.8</v>
      </c>
      <c r="D26" s="23">
        <v>408</v>
      </c>
      <c r="E26" s="24">
        <v>396304.67</v>
      </c>
      <c r="F26" s="23">
        <v>132</v>
      </c>
      <c r="G26" s="24">
        <v>47971.72</v>
      </c>
      <c r="H26" s="23">
        <v>6</v>
      </c>
      <c r="I26" s="24">
        <v>9137.85</v>
      </c>
      <c r="J26" s="23">
        <v>11</v>
      </c>
      <c r="K26" s="24">
        <v>8309</v>
      </c>
      <c r="L26" s="23">
        <v>0</v>
      </c>
      <c r="M26" s="24">
        <v>0</v>
      </c>
      <c r="N26" s="23">
        <v>0</v>
      </c>
      <c r="O26" s="24">
        <v>0</v>
      </c>
      <c r="P26" s="23">
        <v>80</v>
      </c>
      <c r="Q26" s="24">
        <v>26499.65</v>
      </c>
      <c r="R26" s="23">
        <f t="shared" si="2"/>
        <v>876</v>
      </c>
      <c r="S26" s="25">
        <f t="shared" si="3"/>
        <v>597728.69</v>
      </c>
    </row>
    <row r="27" spans="1:19" ht="16.5" customHeight="1">
      <c r="A27" s="128" t="s">
        <v>143</v>
      </c>
      <c r="B27" s="23">
        <v>113</v>
      </c>
      <c r="C27" s="24">
        <v>120537.83</v>
      </c>
      <c r="D27" s="23">
        <v>345</v>
      </c>
      <c r="E27" s="24">
        <v>616586.79</v>
      </c>
      <c r="F27" s="23">
        <v>9</v>
      </c>
      <c r="G27" s="24">
        <v>7038.66</v>
      </c>
      <c r="H27" s="23">
        <v>0</v>
      </c>
      <c r="I27" s="24">
        <v>0</v>
      </c>
      <c r="J27" s="23">
        <v>11</v>
      </c>
      <c r="K27" s="24">
        <v>18189</v>
      </c>
      <c r="L27" s="23">
        <v>0</v>
      </c>
      <c r="M27" s="24">
        <v>0</v>
      </c>
      <c r="N27" s="23">
        <v>0</v>
      </c>
      <c r="O27" s="24">
        <v>0</v>
      </c>
      <c r="P27" s="23">
        <v>46</v>
      </c>
      <c r="Q27" s="24">
        <v>30859.92</v>
      </c>
      <c r="R27" s="23">
        <f t="shared" si="2"/>
        <v>524</v>
      </c>
      <c r="S27" s="25">
        <f t="shared" si="3"/>
        <v>793212.2000000001</v>
      </c>
    </row>
    <row r="28" spans="1:19" ht="16.5" customHeight="1">
      <c r="A28" s="128" t="s">
        <v>144</v>
      </c>
      <c r="B28" s="23">
        <v>413</v>
      </c>
      <c r="C28" s="24">
        <v>192618.9</v>
      </c>
      <c r="D28" s="23">
        <v>193</v>
      </c>
      <c r="E28" s="24">
        <v>112615.23</v>
      </c>
      <c r="F28" s="23">
        <v>124</v>
      </c>
      <c r="G28" s="24">
        <v>54351.42</v>
      </c>
      <c r="H28" s="23">
        <v>1</v>
      </c>
      <c r="I28" s="24">
        <v>29</v>
      </c>
      <c r="J28" s="23">
        <v>7</v>
      </c>
      <c r="K28" s="24">
        <v>1610</v>
      </c>
      <c r="L28" s="23">
        <v>0</v>
      </c>
      <c r="M28" s="24">
        <v>0</v>
      </c>
      <c r="N28" s="23">
        <v>0</v>
      </c>
      <c r="O28" s="24">
        <v>0</v>
      </c>
      <c r="P28" s="23">
        <v>468</v>
      </c>
      <c r="Q28" s="24">
        <v>267340.54</v>
      </c>
      <c r="R28" s="23">
        <f t="shared" si="2"/>
        <v>1206</v>
      </c>
      <c r="S28" s="25">
        <f t="shared" si="3"/>
        <v>628565.09</v>
      </c>
    </row>
    <row r="29" spans="1:19" ht="16.5" customHeight="1">
      <c r="A29" s="128" t="s">
        <v>145</v>
      </c>
      <c r="B29" s="23">
        <v>234</v>
      </c>
      <c r="C29" s="24">
        <v>489869.54</v>
      </c>
      <c r="D29" s="23">
        <v>120</v>
      </c>
      <c r="E29" s="24">
        <v>148900.16</v>
      </c>
      <c r="F29" s="23">
        <v>49</v>
      </c>
      <c r="G29" s="24">
        <v>26475.55</v>
      </c>
      <c r="H29" s="23">
        <v>32</v>
      </c>
      <c r="I29" s="24">
        <v>10199.92</v>
      </c>
      <c r="J29" s="23">
        <v>26</v>
      </c>
      <c r="K29" s="24">
        <v>11875.83</v>
      </c>
      <c r="L29" s="23">
        <v>2</v>
      </c>
      <c r="M29" s="24">
        <v>908</v>
      </c>
      <c r="N29" s="23">
        <v>0</v>
      </c>
      <c r="O29" s="24">
        <v>0</v>
      </c>
      <c r="P29" s="23">
        <v>338</v>
      </c>
      <c r="Q29" s="24">
        <v>375876.28</v>
      </c>
      <c r="R29" s="23">
        <f t="shared" si="2"/>
        <v>801</v>
      </c>
      <c r="S29" s="25">
        <f t="shared" si="3"/>
        <v>1064105.28</v>
      </c>
    </row>
    <row r="30" spans="1:19" ht="16.5" customHeight="1">
      <c r="A30" s="128" t="s">
        <v>146</v>
      </c>
      <c r="B30" s="23">
        <v>331</v>
      </c>
      <c r="C30" s="24">
        <v>676865.03</v>
      </c>
      <c r="D30" s="23">
        <v>213</v>
      </c>
      <c r="E30" s="24">
        <v>177880.91</v>
      </c>
      <c r="F30" s="23">
        <v>89</v>
      </c>
      <c r="G30" s="24">
        <v>27659.58</v>
      </c>
      <c r="H30" s="23">
        <v>19</v>
      </c>
      <c r="I30" s="24">
        <v>23949</v>
      </c>
      <c r="J30" s="23">
        <v>22</v>
      </c>
      <c r="K30" s="24">
        <v>12918</v>
      </c>
      <c r="L30" s="23">
        <v>2</v>
      </c>
      <c r="M30" s="24">
        <v>2522</v>
      </c>
      <c r="N30" s="23">
        <v>0</v>
      </c>
      <c r="O30" s="24">
        <v>0</v>
      </c>
      <c r="P30" s="23">
        <v>109</v>
      </c>
      <c r="Q30" s="24">
        <v>40670.45</v>
      </c>
      <c r="R30" s="23">
        <f t="shared" si="2"/>
        <v>785</v>
      </c>
      <c r="S30" s="25">
        <f t="shared" si="3"/>
        <v>962464.97</v>
      </c>
    </row>
    <row r="31" spans="1:19" ht="16.5" customHeight="1">
      <c r="A31" s="128" t="s">
        <v>147</v>
      </c>
      <c r="B31" s="23">
        <v>462</v>
      </c>
      <c r="C31" s="24">
        <v>237700.34</v>
      </c>
      <c r="D31" s="23">
        <v>337</v>
      </c>
      <c r="E31" s="24">
        <v>318904.22</v>
      </c>
      <c r="F31" s="23">
        <v>234</v>
      </c>
      <c r="G31" s="24">
        <v>90898.54</v>
      </c>
      <c r="H31" s="23">
        <v>239</v>
      </c>
      <c r="I31" s="24">
        <v>233880.42</v>
      </c>
      <c r="J31" s="23">
        <v>147</v>
      </c>
      <c r="K31" s="24">
        <v>69436.38</v>
      </c>
      <c r="L31" s="23">
        <v>2</v>
      </c>
      <c r="M31" s="24">
        <v>102</v>
      </c>
      <c r="N31" s="23">
        <v>1</v>
      </c>
      <c r="O31" s="24">
        <v>118</v>
      </c>
      <c r="P31" s="23">
        <v>568</v>
      </c>
      <c r="Q31" s="24">
        <v>1022822.48</v>
      </c>
      <c r="R31" s="23">
        <f t="shared" si="2"/>
        <v>1990</v>
      </c>
      <c r="S31" s="25">
        <f t="shared" si="3"/>
        <v>1973862.38</v>
      </c>
    </row>
    <row r="32" spans="1:19" ht="16.5" customHeight="1">
      <c r="A32" s="128" t="s">
        <v>65</v>
      </c>
      <c r="B32" s="23">
        <v>19</v>
      </c>
      <c r="C32" s="24">
        <v>4076536.92</v>
      </c>
      <c r="D32" s="23">
        <v>0</v>
      </c>
      <c r="E32" s="24">
        <v>0</v>
      </c>
      <c r="F32" s="23">
        <v>3</v>
      </c>
      <c r="G32" s="24">
        <v>1169</v>
      </c>
      <c r="H32" s="23">
        <v>1</v>
      </c>
      <c r="I32" s="24">
        <v>33</v>
      </c>
      <c r="J32" s="23">
        <v>5</v>
      </c>
      <c r="K32" s="24">
        <v>36283</v>
      </c>
      <c r="L32" s="23">
        <v>0</v>
      </c>
      <c r="M32" s="24">
        <v>0</v>
      </c>
      <c r="N32" s="23">
        <v>0</v>
      </c>
      <c r="O32" s="24">
        <v>0</v>
      </c>
      <c r="P32" s="23">
        <v>19</v>
      </c>
      <c r="Q32" s="24">
        <v>109765.18</v>
      </c>
      <c r="R32" s="23">
        <f t="shared" si="2"/>
        <v>47</v>
      </c>
      <c r="S32" s="25">
        <f t="shared" si="3"/>
        <v>4223787.1</v>
      </c>
    </row>
    <row r="33" spans="1:19" ht="16.5" customHeight="1">
      <c r="A33" s="128" t="s">
        <v>148</v>
      </c>
      <c r="B33" s="23">
        <v>3</v>
      </c>
      <c r="C33" s="24">
        <v>4029.72</v>
      </c>
      <c r="D33" s="23">
        <v>0</v>
      </c>
      <c r="E33" s="24">
        <v>0</v>
      </c>
      <c r="F33" s="23">
        <v>0</v>
      </c>
      <c r="G33" s="24">
        <v>0</v>
      </c>
      <c r="H33" s="23">
        <v>1</v>
      </c>
      <c r="I33" s="24">
        <v>155</v>
      </c>
      <c r="J33" s="23">
        <v>0</v>
      </c>
      <c r="K33" s="24">
        <v>0</v>
      </c>
      <c r="L33" s="23">
        <v>0</v>
      </c>
      <c r="M33" s="24">
        <v>0</v>
      </c>
      <c r="N33" s="23">
        <v>0</v>
      </c>
      <c r="O33" s="24">
        <v>0</v>
      </c>
      <c r="P33" s="23"/>
      <c r="Q33" s="24">
        <v>0</v>
      </c>
      <c r="R33" s="23">
        <f t="shared" si="2"/>
        <v>4</v>
      </c>
      <c r="S33" s="25">
        <f t="shared" si="3"/>
        <v>4184.719999999999</v>
      </c>
    </row>
    <row r="34" spans="1:19" ht="16.5" customHeight="1">
      <c r="A34" s="128" t="s">
        <v>149</v>
      </c>
      <c r="B34" s="23">
        <v>79</v>
      </c>
      <c r="C34" s="24">
        <v>25457.45</v>
      </c>
      <c r="D34" s="23">
        <v>0</v>
      </c>
      <c r="E34" s="24">
        <v>0</v>
      </c>
      <c r="F34" s="23">
        <v>31</v>
      </c>
      <c r="G34" s="24">
        <v>11683.74</v>
      </c>
      <c r="H34" s="23">
        <v>1</v>
      </c>
      <c r="I34" s="24">
        <v>403</v>
      </c>
      <c r="J34" s="23">
        <v>0</v>
      </c>
      <c r="K34" s="24">
        <v>0</v>
      </c>
      <c r="L34" s="23">
        <v>0</v>
      </c>
      <c r="M34" s="24">
        <v>0</v>
      </c>
      <c r="N34" s="23">
        <v>0</v>
      </c>
      <c r="O34" s="24">
        <v>0</v>
      </c>
      <c r="P34" s="23">
        <v>35</v>
      </c>
      <c r="Q34" s="24">
        <v>9903.98</v>
      </c>
      <c r="R34" s="23">
        <f t="shared" si="2"/>
        <v>146</v>
      </c>
      <c r="S34" s="25">
        <f t="shared" si="3"/>
        <v>47448.17</v>
      </c>
    </row>
    <row r="35" spans="1:19" ht="16.5" customHeight="1">
      <c r="A35" s="128" t="s">
        <v>150</v>
      </c>
      <c r="B35" s="23">
        <v>438</v>
      </c>
      <c r="C35" s="24">
        <v>137793.12</v>
      </c>
      <c r="D35" s="23">
        <v>0</v>
      </c>
      <c r="E35" s="24">
        <v>0</v>
      </c>
      <c r="F35" s="23">
        <v>17</v>
      </c>
      <c r="G35" s="24">
        <v>17026</v>
      </c>
      <c r="H35" s="23">
        <v>2</v>
      </c>
      <c r="I35" s="24">
        <v>15069</v>
      </c>
      <c r="J35" s="23">
        <v>2</v>
      </c>
      <c r="K35" s="24">
        <v>1308</v>
      </c>
      <c r="L35" s="23">
        <v>0</v>
      </c>
      <c r="M35" s="24">
        <v>0</v>
      </c>
      <c r="N35" s="23">
        <v>0</v>
      </c>
      <c r="O35" s="24">
        <v>0</v>
      </c>
      <c r="P35" s="23">
        <v>106</v>
      </c>
      <c r="Q35" s="24">
        <v>58541.32</v>
      </c>
      <c r="R35" s="23">
        <f t="shared" si="2"/>
        <v>565</v>
      </c>
      <c r="S35" s="25">
        <f t="shared" si="3"/>
        <v>229737.44</v>
      </c>
    </row>
    <row r="36" spans="1:19" ht="16.5" customHeight="1">
      <c r="A36" s="128" t="s">
        <v>151</v>
      </c>
      <c r="B36" s="23">
        <v>8</v>
      </c>
      <c r="C36" s="24">
        <v>601340.43</v>
      </c>
      <c r="D36" s="23">
        <v>0</v>
      </c>
      <c r="E36" s="24">
        <v>0</v>
      </c>
      <c r="F36" s="23">
        <v>0</v>
      </c>
      <c r="G36" s="24">
        <v>0</v>
      </c>
      <c r="H36" s="23">
        <v>0</v>
      </c>
      <c r="I36" s="24">
        <v>0</v>
      </c>
      <c r="J36" s="23">
        <v>0</v>
      </c>
      <c r="K36" s="24">
        <v>0</v>
      </c>
      <c r="L36" s="23">
        <v>0</v>
      </c>
      <c r="M36" s="24">
        <v>0</v>
      </c>
      <c r="N36" s="23">
        <v>0</v>
      </c>
      <c r="O36" s="24">
        <v>0</v>
      </c>
      <c r="P36" s="23">
        <v>9</v>
      </c>
      <c r="Q36" s="24">
        <v>1457923.86</v>
      </c>
      <c r="R36" s="23">
        <f t="shared" si="2"/>
        <v>17</v>
      </c>
      <c r="S36" s="25">
        <f t="shared" si="3"/>
        <v>2059264.29</v>
      </c>
    </row>
    <row r="37" spans="1:19" ht="16.5" customHeight="1">
      <c r="A37" s="128" t="s">
        <v>152</v>
      </c>
      <c r="B37" s="23">
        <v>180</v>
      </c>
      <c r="C37" s="24">
        <v>55594.49</v>
      </c>
      <c r="D37" s="23">
        <v>0</v>
      </c>
      <c r="E37" s="24">
        <v>0</v>
      </c>
      <c r="F37" s="23">
        <v>4</v>
      </c>
      <c r="G37" s="24">
        <v>10786</v>
      </c>
      <c r="H37" s="23">
        <v>7</v>
      </c>
      <c r="I37" s="24">
        <v>5150</v>
      </c>
      <c r="J37" s="23">
        <v>0</v>
      </c>
      <c r="K37" s="24">
        <v>0</v>
      </c>
      <c r="L37" s="23">
        <v>0</v>
      </c>
      <c r="M37" s="24">
        <v>0</v>
      </c>
      <c r="N37" s="23">
        <v>0</v>
      </c>
      <c r="O37" s="24">
        <v>0</v>
      </c>
      <c r="P37" s="23">
        <v>52</v>
      </c>
      <c r="Q37" s="24">
        <v>24604.29</v>
      </c>
      <c r="R37" s="23">
        <f t="shared" si="2"/>
        <v>243</v>
      </c>
      <c r="S37" s="25">
        <f t="shared" si="3"/>
        <v>96134.78</v>
      </c>
    </row>
    <row r="38" spans="1:19" ht="16.5" customHeight="1">
      <c r="A38" s="128" t="s">
        <v>153</v>
      </c>
      <c r="B38" s="23">
        <v>18</v>
      </c>
      <c r="C38" s="24">
        <v>74631.81</v>
      </c>
      <c r="D38" s="23">
        <v>0</v>
      </c>
      <c r="E38" s="24">
        <v>0</v>
      </c>
      <c r="F38" s="23">
        <v>2</v>
      </c>
      <c r="G38" s="24">
        <v>893</v>
      </c>
      <c r="H38" s="23">
        <v>0</v>
      </c>
      <c r="I38" s="24">
        <v>0</v>
      </c>
      <c r="J38" s="23">
        <v>0</v>
      </c>
      <c r="K38" s="24">
        <v>0</v>
      </c>
      <c r="L38" s="23">
        <v>0</v>
      </c>
      <c r="M38" s="24">
        <v>0</v>
      </c>
      <c r="N38" s="23">
        <v>0</v>
      </c>
      <c r="O38" s="24">
        <v>0</v>
      </c>
      <c r="P38" s="23">
        <v>3</v>
      </c>
      <c r="Q38" s="24">
        <v>1085</v>
      </c>
      <c r="R38" s="23">
        <f t="shared" si="2"/>
        <v>23</v>
      </c>
      <c r="S38" s="25">
        <f t="shared" si="3"/>
        <v>76609.81</v>
      </c>
    </row>
    <row r="39" spans="1:19" ht="16.5" customHeight="1">
      <c r="A39" s="128" t="s">
        <v>154</v>
      </c>
      <c r="B39" s="23">
        <v>178</v>
      </c>
      <c r="C39" s="24">
        <v>77364.56</v>
      </c>
      <c r="D39" s="23">
        <v>0</v>
      </c>
      <c r="E39" s="24">
        <v>0</v>
      </c>
      <c r="F39" s="23">
        <v>10</v>
      </c>
      <c r="G39" s="24">
        <v>9922</v>
      </c>
      <c r="H39" s="23">
        <v>0</v>
      </c>
      <c r="I39" s="24">
        <v>0</v>
      </c>
      <c r="J39" s="23">
        <v>0</v>
      </c>
      <c r="K39" s="24">
        <v>0</v>
      </c>
      <c r="L39" s="23">
        <v>0</v>
      </c>
      <c r="M39" s="24">
        <v>0</v>
      </c>
      <c r="N39" s="23">
        <v>0</v>
      </c>
      <c r="O39" s="24">
        <v>0</v>
      </c>
      <c r="P39" s="23">
        <v>37</v>
      </c>
      <c r="Q39" s="24">
        <v>19794.81</v>
      </c>
      <c r="R39" s="23">
        <f t="shared" si="2"/>
        <v>225</v>
      </c>
      <c r="S39" s="25">
        <f t="shared" si="3"/>
        <v>107081.37</v>
      </c>
    </row>
    <row r="40" spans="1:19" ht="16.5" customHeight="1">
      <c r="A40" s="128" t="s">
        <v>155</v>
      </c>
      <c r="B40" s="23">
        <v>78</v>
      </c>
      <c r="C40" s="24">
        <v>43557.24</v>
      </c>
      <c r="D40" s="23">
        <v>0</v>
      </c>
      <c r="E40" s="24">
        <v>0</v>
      </c>
      <c r="F40" s="23">
        <v>3</v>
      </c>
      <c r="G40" s="24">
        <v>5248</v>
      </c>
      <c r="H40" s="23">
        <v>0</v>
      </c>
      <c r="I40" s="24">
        <v>0</v>
      </c>
      <c r="J40" s="23">
        <v>0</v>
      </c>
      <c r="K40" s="24">
        <v>0</v>
      </c>
      <c r="L40" s="23">
        <v>0</v>
      </c>
      <c r="M40" s="24">
        <v>0</v>
      </c>
      <c r="N40" s="23">
        <v>0</v>
      </c>
      <c r="O40" s="24">
        <v>0</v>
      </c>
      <c r="P40" s="23">
        <v>16</v>
      </c>
      <c r="Q40" s="24">
        <v>3206.03</v>
      </c>
      <c r="R40" s="23">
        <f t="shared" si="2"/>
        <v>97</v>
      </c>
      <c r="S40" s="25">
        <f t="shared" si="3"/>
        <v>52011.27</v>
      </c>
    </row>
    <row r="41" spans="1:19" ht="16.5" customHeight="1">
      <c r="A41" s="128" t="s">
        <v>156</v>
      </c>
      <c r="B41" s="23">
        <v>1334</v>
      </c>
      <c r="C41" s="24">
        <v>395607.76</v>
      </c>
      <c r="D41" s="23">
        <v>0</v>
      </c>
      <c r="E41" s="24">
        <v>0</v>
      </c>
      <c r="F41" s="23">
        <v>147</v>
      </c>
      <c r="G41" s="24">
        <v>220671</v>
      </c>
      <c r="H41" s="23">
        <v>22</v>
      </c>
      <c r="I41" s="24">
        <v>10801</v>
      </c>
      <c r="J41" s="23">
        <v>5</v>
      </c>
      <c r="K41" s="24">
        <v>10788</v>
      </c>
      <c r="L41" s="23">
        <v>1</v>
      </c>
      <c r="M41" s="24">
        <v>737</v>
      </c>
      <c r="N41" s="23">
        <v>0</v>
      </c>
      <c r="O41" s="24">
        <v>0</v>
      </c>
      <c r="P41" s="23">
        <v>386</v>
      </c>
      <c r="Q41" s="24">
        <v>172713.15</v>
      </c>
      <c r="R41" s="23">
        <f t="shared" si="2"/>
        <v>1895</v>
      </c>
      <c r="S41" s="25">
        <f t="shared" si="3"/>
        <v>811317.91</v>
      </c>
    </row>
    <row r="42" spans="1:19" ht="16.5" customHeight="1">
      <c r="A42" s="128" t="s">
        <v>157</v>
      </c>
      <c r="B42" s="23">
        <v>109</v>
      </c>
      <c r="C42" s="24">
        <v>50946.33</v>
      </c>
      <c r="D42" s="23">
        <v>1</v>
      </c>
      <c r="E42" s="24">
        <v>327</v>
      </c>
      <c r="F42" s="23">
        <v>33</v>
      </c>
      <c r="G42" s="24">
        <v>21441.65</v>
      </c>
      <c r="H42" s="23">
        <v>30</v>
      </c>
      <c r="I42" s="24">
        <v>27811</v>
      </c>
      <c r="J42" s="23">
        <v>20</v>
      </c>
      <c r="K42" s="24">
        <v>4915</v>
      </c>
      <c r="L42" s="23">
        <v>1</v>
      </c>
      <c r="M42" s="24">
        <v>99</v>
      </c>
      <c r="N42" s="23">
        <v>0</v>
      </c>
      <c r="O42" s="24">
        <v>0</v>
      </c>
      <c r="P42" s="23">
        <v>18</v>
      </c>
      <c r="Q42" s="24">
        <v>8240.92</v>
      </c>
      <c r="R42" s="23">
        <f t="shared" si="2"/>
        <v>212</v>
      </c>
      <c r="S42" s="25">
        <f t="shared" si="3"/>
        <v>113780.90000000001</v>
      </c>
    </row>
    <row r="43" spans="1:19" ht="16.5" customHeight="1">
      <c r="A43" s="128" t="s">
        <v>158</v>
      </c>
      <c r="B43" s="23">
        <v>113</v>
      </c>
      <c r="C43" s="24">
        <v>41009.8</v>
      </c>
      <c r="D43" s="23">
        <v>0</v>
      </c>
      <c r="E43" s="24">
        <v>0</v>
      </c>
      <c r="F43" s="23">
        <v>15</v>
      </c>
      <c r="G43" s="24">
        <v>9121</v>
      </c>
      <c r="H43" s="23">
        <v>1</v>
      </c>
      <c r="I43" s="24">
        <v>154</v>
      </c>
      <c r="J43" s="23">
        <v>0</v>
      </c>
      <c r="K43" s="24">
        <v>0</v>
      </c>
      <c r="L43" s="23">
        <v>0</v>
      </c>
      <c r="M43" s="24">
        <v>0</v>
      </c>
      <c r="N43" s="23">
        <v>0</v>
      </c>
      <c r="O43" s="24">
        <v>0</v>
      </c>
      <c r="P43" s="23">
        <v>27</v>
      </c>
      <c r="Q43" s="24">
        <v>9966.82</v>
      </c>
      <c r="R43" s="23">
        <f t="shared" si="2"/>
        <v>156</v>
      </c>
      <c r="S43" s="25">
        <f t="shared" si="3"/>
        <v>60251.62</v>
      </c>
    </row>
    <row r="44" spans="1:19" ht="16.5" customHeight="1">
      <c r="A44" s="128" t="s">
        <v>159</v>
      </c>
      <c r="B44" s="23">
        <v>127</v>
      </c>
      <c r="C44" s="24">
        <v>38302.19</v>
      </c>
      <c r="D44" s="23">
        <v>0</v>
      </c>
      <c r="E44" s="24">
        <v>0</v>
      </c>
      <c r="F44" s="23">
        <v>42</v>
      </c>
      <c r="G44" s="24">
        <v>13396</v>
      </c>
      <c r="H44" s="23">
        <v>21</v>
      </c>
      <c r="I44" s="24">
        <v>27644</v>
      </c>
      <c r="J44" s="23">
        <v>4</v>
      </c>
      <c r="K44" s="24">
        <v>1659</v>
      </c>
      <c r="L44" s="23">
        <v>0</v>
      </c>
      <c r="M44" s="24">
        <v>0</v>
      </c>
      <c r="N44" s="23">
        <v>0</v>
      </c>
      <c r="O44" s="24">
        <v>0</v>
      </c>
      <c r="P44" s="23">
        <v>20</v>
      </c>
      <c r="Q44" s="24">
        <v>5224.3</v>
      </c>
      <c r="R44" s="23">
        <f t="shared" si="2"/>
        <v>214</v>
      </c>
      <c r="S44" s="25">
        <f t="shared" si="3"/>
        <v>86225.49</v>
      </c>
    </row>
    <row r="45" spans="1:19" ht="16.5" customHeight="1">
      <c r="A45" s="128" t="s">
        <v>160</v>
      </c>
      <c r="B45" s="23">
        <v>50</v>
      </c>
      <c r="C45" s="24">
        <v>23911.8</v>
      </c>
      <c r="D45" s="23">
        <v>1</v>
      </c>
      <c r="E45" s="24">
        <v>470</v>
      </c>
      <c r="F45" s="23">
        <v>8</v>
      </c>
      <c r="G45" s="24">
        <v>13969</v>
      </c>
      <c r="H45" s="23">
        <v>20</v>
      </c>
      <c r="I45" s="24">
        <v>19490</v>
      </c>
      <c r="J45" s="23">
        <v>0</v>
      </c>
      <c r="K45" s="24">
        <v>0</v>
      </c>
      <c r="L45" s="23">
        <v>0</v>
      </c>
      <c r="M45" s="24">
        <v>0</v>
      </c>
      <c r="N45" s="23">
        <v>0</v>
      </c>
      <c r="O45" s="24">
        <v>0</v>
      </c>
      <c r="P45" s="23">
        <v>9</v>
      </c>
      <c r="Q45" s="24">
        <v>4488.35</v>
      </c>
      <c r="R45" s="23">
        <f t="shared" si="2"/>
        <v>88</v>
      </c>
      <c r="S45" s="25">
        <f t="shared" si="3"/>
        <v>62329.15</v>
      </c>
    </row>
    <row r="46" spans="1:19" ht="16.5" customHeight="1">
      <c r="A46" s="128" t="s">
        <v>161</v>
      </c>
      <c r="B46" s="23">
        <v>219</v>
      </c>
      <c r="C46" s="24">
        <v>73727.67</v>
      </c>
      <c r="D46" s="23">
        <v>0</v>
      </c>
      <c r="E46" s="24">
        <v>0</v>
      </c>
      <c r="F46" s="23">
        <v>14</v>
      </c>
      <c r="G46" s="24">
        <v>12031</v>
      </c>
      <c r="H46" s="23">
        <v>0</v>
      </c>
      <c r="I46" s="24">
        <v>0</v>
      </c>
      <c r="J46" s="23">
        <v>0</v>
      </c>
      <c r="K46" s="24">
        <v>0</v>
      </c>
      <c r="L46" s="23">
        <v>0</v>
      </c>
      <c r="M46" s="24">
        <v>0</v>
      </c>
      <c r="N46" s="23">
        <v>0</v>
      </c>
      <c r="O46" s="24">
        <v>0</v>
      </c>
      <c r="P46" s="23">
        <v>67</v>
      </c>
      <c r="Q46" s="24">
        <v>33338.62</v>
      </c>
      <c r="R46" s="23">
        <f t="shared" si="2"/>
        <v>300</v>
      </c>
      <c r="S46" s="25">
        <f t="shared" si="3"/>
        <v>119097.29000000001</v>
      </c>
    </row>
    <row r="47" spans="1:19" ht="16.5" customHeight="1">
      <c r="A47" s="128" t="s">
        <v>162</v>
      </c>
      <c r="B47" s="23">
        <v>99</v>
      </c>
      <c r="C47" s="24">
        <v>37030.93</v>
      </c>
      <c r="D47" s="23">
        <v>0</v>
      </c>
      <c r="E47" s="24">
        <v>0</v>
      </c>
      <c r="F47" s="23">
        <v>8</v>
      </c>
      <c r="G47" s="24">
        <v>6055.93</v>
      </c>
      <c r="H47" s="23">
        <v>0</v>
      </c>
      <c r="I47" s="24">
        <v>0</v>
      </c>
      <c r="J47" s="23">
        <v>0</v>
      </c>
      <c r="K47" s="24">
        <v>0</v>
      </c>
      <c r="L47" s="23">
        <v>0</v>
      </c>
      <c r="M47" s="24">
        <v>0</v>
      </c>
      <c r="N47" s="23">
        <v>0</v>
      </c>
      <c r="O47" s="24">
        <v>0</v>
      </c>
      <c r="P47" s="23">
        <v>34</v>
      </c>
      <c r="Q47" s="24">
        <v>21090.86</v>
      </c>
      <c r="R47" s="23">
        <f t="shared" si="2"/>
        <v>141</v>
      </c>
      <c r="S47" s="25">
        <f t="shared" si="3"/>
        <v>64177.72</v>
      </c>
    </row>
    <row r="48" spans="1:19" ht="16.5" customHeight="1">
      <c r="A48" s="128" t="s">
        <v>163</v>
      </c>
      <c r="B48" s="23">
        <v>295</v>
      </c>
      <c r="C48" s="24">
        <v>85559</v>
      </c>
      <c r="D48" s="23">
        <v>0</v>
      </c>
      <c r="E48" s="24">
        <v>0</v>
      </c>
      <c r="F48" s="23">
        <v>1</v>
      </c>
      <c r="G48" s="24">
        <v>499</v>
      </c>
      <c r="H48" s="23">
        <v>20</v>
      </c>
      <c r="I48" s="24">
        <v>10556.15</v>
      </c>
      <c r="J48" s="23">
        <v>2</v>
      </c>
      <c r="K48" s="24">
        <v>842</v>
      </c>
      <c r="L48" s="23">
        <v>0</v>
      </c>
      <c r="M48" s="24">
        <v>0</v>
      </c>
      <c r="N48" s="23">
        <v>0</v>
      </c>
      <c r="O48" s="24">
        <v>0</v>
      </c>
      <c r="P48" s="23">
        <v>45</v>
      </c>
      <c r="Q48" s="24">
        <v>28133.84</v>
      </c>
      <c r="R48" s="23">
        <f t="shared" si="2"/>
        <v>363</v>
      </c>
      <c r="S48" s="25">
        <f t="shared" si="3"/>
        <v>125589.98999999999</v>
      </c>
    </row>
    <row r="49" spans="1:19" ht="16.5" customHeight="1">
      <c r="A49" s="128" t="s">
        <v>164</v>
      </c>
      <c r="B49" s="23">
        <v>105</v>
      </c>
      <c r="C49" s="24">
        <v>42865.81</v>
      </c>
      <c r="D49" s="23">
        <v>0</v>
      </c>
      <c r="E49" s="24">
        <v>0</v>
      </c>
      <c r="F49" s="23">
        <v>2</v>
      </c>
      <c r="G49" s="24">
        <v>1657</v>
      </c>
      <c r="H49" s="23">
        <v>0</v>
      </c>
      <c r="I49" s="24">
        <v>0</v>
      </c>
      <c r="J49" s="23">
        <v>0</v>
      </c>
      <c r="K49" s="24">
        <v>0</v>
      </c>
      <c r="L49" s="23">
        <v>0</v>
      </c>
      <c r="M49" s="24">
        <v>0</v>
      </c>
      <c r="N49" s="23">
        <v>0</v>
      </c>
      <c r="O49" s="24">
        <v>0</v>
      </c>
      <c r="P49" s="23">
        <v>31</v>
      </c>
      <c r="Q49" s="24">
        <v>10969.26</v>
      </c>
      <c r="R49" s="23">
        <f t="shared" si="2"/>
        <v>138</v>
      </c>
      <c r="S49" s="25">
        <f t="shared" si="3"/>
        <v>55492.07</v>
      </c>
    </row>
    <row r="50" spans="1:19" ht="16.5" customHeight="1">
      <c r="A50" s="128" t="s">
        <v>165</v>
      </c>
      <c r="B50" s="23">
        <v>112</v>
      </c>
      <c r="C50" s="24">
        <v>34768.82</v>
      </c>
      <c r="D50" s="23">
        <v>0</v>
      </c>
      <c r="E50" s="24">
        <v>0</v>
      </c>
      <c r="F50" s="23">
        <v>14</v>
      </c>
      <c r="G50" s="24">
        <v>4535</v>
      </c>
      <c r="H50" s="23">
        <v>0</v>
      </c>
      <c r="I50" s="24">
        <v>0</v>
      </c>
      <c r="J50" s="23">
        <v>0</v>
      </c>
      <c r="K50" s="24">
        <v>0</v>
      </c>
      <c r="L50" s="23">
        <v>0</v>
      </c>
      <c r="M50" s="24">
        <v>0</v>
      </c>
      <c r="N50" s="23">
        <v>0</v>
      </c>
      <c r="O50" s="24">
        <v>0</v>
      </c>
      <c r="P50" s="23">
        <v>28</v>
      </c>
      <c r="Q50" s="24">
        <v>7306.53</v>
      </c>
      <c r="R50" s="23">
        <f t="shared" si="2"/>
        <v>154</v>
      </c>
      <c r="S50" s="25">
        <f t="shared" si="3"/>
        <v>46610.35</v>
      </c>
    </row>
    <row r="51" spans="1:19" ht="16.5" customHeight="1">
      <c r="A51" s="128" t="s">
        <v>166</v>
      </c>
      <c r="B51" s="23">
        <v>101</v>
      </c>
      <c r="C51" s="24">
        <v>27350.53</v>
      </c>
      <c r="D51" s="23">
        <v>0</v>
      </c>
      <c r="E51" s="24">
        <v>0</v>
      </c>
      <c r="F51" s="23">
        <v>0</v>
      </c>
      <c r="G51" s="24">
        <v>0</v>
      </c>
      <c r="H51" s="23">
        <v>0</v>
      </c>
      <c r="I51" s="24">
        <v>0</v>
      </c>
      <c r="J51" s="23">
        <v>0</v>
      </c>
      <c r="K51" s="24">
        <v>0</v>
      </c>
      <c r="L51" s="23">
        <v>0</v>
      </c>
      <c r="M51" s="24">
        <v>0</v>
      </c>
      <c r="N51" s="23">
        <v>0</v>
      </c>
      <c r="O51" s="24">
        <v>0</v>
      </c>
      <c r="P51" s="23">
        <v>38</v>
      </c>
      <c r="Q51" s="24">
        <v>10222.8</v>
      </c>
      <c r="R51" s="23">
        <f t="shared" si="2"/>
        <v>139</v>
      </c>
      <c r="S51" s="25">
        <f t="shared" si="3"/>
        <v>37573.33</v>
      </c>
    </row>
    <row r="52" spans="1:19" ht="16.5" customHeight="1">
      <c r="A52" s="128" t="s">
        <v>167</v>
      </c>
      <c r="B52" s="23">
        <v>126</v>
      </c>
      <c r="C52" s="24">
        <v>40350.91</v>
      </c>
      <c r="D52" s="23">
        <v>0</v>
      </c>
      <c r="E52" s="24">
        <v>0</v>
      </c>
      <c r="F52" s="23">
        <v>7</v>
      </c>
      <c r="G52" s="24">
        <v>3326.25</v>
      </c>
      <c r="H52" s="23">
        <v>0</v>
      </c>
      <c r="I52" s="24">
        <v>0</v>
      </c>
      <c r="J52" s="23">
        <v>0</v>
      </c>
      <c r="K52" s="24">
        <v>0</v>
      </c>
      <c r="L52" s="23">
        <v>0</v>
      </c>
      <c r="M52" s="24">
        <v>0</v>
      </c>
      <c r="N52" s="23">
        <v>0</v>
      </c>
      <c r="O52" s="24">
        <v>0</v>
      </c>
      <c r="P52" s="23">
        <v>37</v>
      </c>
      <c r="Q52" s="24">
        <v>12929.89</v>
      </c>
      <c r="R52" s="23">
        <f t="shared" si="2"/>
        <v>170</v>
      </c>
      <c r="S52" s="25">
        <f t="shared" si="3"/>
        <v>56607.05</v>
      </c>
    </row>
    <row r="53" spans="1:19" ht="16.5" customHeight="1">
      <c r="A53" s="128" t="s">
        <v>168</v>
      </c>
      <c r="B53" s="23">
        <v>145</v>
      </c>
      <c r="C53" s="24">
        <v>53673.89</v>
      </c>
      <c r="D53" s="23">
        <v>0</v>
      </c>
      <c r="E53" s="24">
        <v>0</v>
      </c>
      <c r="F53" s="23">
        <v>30</v>
      </c>
      <c r="G53" s="24">
        <v>17607.45</v>
      </c>
      <c r="H53" s="23">
        <v>2</v>
      </c>
      <c r="I53" s="24">
        <v>3151</v>
      </c>
      <c r="J53" s="23">
        <v>0</v>
      </c>
      <c r="K53" s="24">
        <v>0</v>
      </c>
      <c r="L53" s="23">
        <v>0</v>
      </c>
      <c r="M53" s="24">
        <v>0</v>
      </c>
      <c r="N53" s="23">
        <v>0</v>
      </c>
      <c r="O53" s="24">
        <v>0</v>
      </c>
      <c r="P53" s="23">
        <v>29</v>
      </c>
      <c r="Q53" s="24">
        <v>11199.21</v>
      </c>
      <c r="R53" s="23">
        <f t="shared" si="2"/>
        <v>206</v>
      </c>
      <c r="S53" s="25">
        <f t="shared" si="3"/>
        <v>85631.54999999999</v>
      </c>
    </row>
    <row r="54" spans="1:19" ht="16.5" customHeight="1">
      <c r="A54" s="128" t="s">
        <v>169</v>
      </c>
      <c r="B54" s="23">
        <v>101</v>
      </c>
      <c r="C54" s="24">
        <v>37868.66</v>
      </c>
      <c r="D54" s="23">
        <v>0</v>
      </c>
      <c r="E54" s="24">
        <v>0</v>
      </c>
      <c r="F54" s="23">
        <v>9</v>
      </c>
      <c r="G54" s="24">
        <v>3894</v>
      </c>
      <c r="H54" s="23">
        <v>0</v>
      </c>
      <c r="I54" s="24">
        <v>0</v>
      </c>
      <c r="J54" s="23">
        <v>1</v>
      </c>
      <c r="K54" s="24">
        <v>33</v>
      </c>
      <c r="L54" s="23">
        <v>0</v>
      </c>
      <c r="M54" s="24">
        <v>0</v>
      </c>
      <c r="N54" s="23">
        <v>0</v>
      </c>
      <c r="O54" s="24">
        <v>0</v>
      </c>
      <c r="P54" s="23">
        <v>25</v>
      </c>
      <c r="Q54" s="24">
        <v>8138.87</v>
      </c>
      <c r="R54" s="23">
        <f t="shared" si="2"/>
        <v>136</v>
      </c>
      <c r="S54" s="25">
        <f t="shared" si="3"/>
        <v>49934.530000000006</v>
      </c>
    </row>
    <row r="55" spans="1:19" ht="16.5" customHeight="1">
      <c r="A55" s="128" t="s">
        <v>170</v>
      </c>
      <c r="B55" s="23">
        <v>131</v>
      </c>
      <c r="C55" s="24">
        <v>43815.76</v>
      </c>
      <c r="D55" s="23">
        <v>0</v>
      </c>
      <c r="E55" s="24">
        <v>0</v>
      </c>
      <c r="F55" s="23">
        <v>14</v>
      </c>
      <c r="G55" s="24">
        <v>5596.19</v>
      </c>
      <c r="H55" s="23">
        <v>0</v>
      </c>
      <c r="I55" s="24">
        <v>0</v>
      </c>
      <c r="J55" s="23">
        <v>0</v>
      </c>
      <c r="K55" s="24">
        <v>0</v>
      </c>
      <c r="L55" s="23">
        <v>0</v>
      </c>
      <c r="M55" s="24">
        <v>0</v>
      </c>
      <c r="N55" s="23">
        <v>0</v>
      </c>
      <c r="O55" s="24">
        <v>0</v>
      </c>
      <c r="P55" s="23">
        <v>25</v>
      </c>
      <c r="Q55" s="24">
        <v>8039.05</v>
      </c>
      <c r="R55" s="23">
        <f aca="true" t="shared" si="4" ref="R55:R86">B55+D55+F55+H55+J55+L55+N55+P55</f>
        <v>170</v>
      </c>
      <c r="S55" s="25">
        <f aca="true" t="shared" si="5" ref="S55:S86">C55+E55+G55+I55+K55+M55+O55+Q55</f>
        <v>57451.00000000001</v>
      </c>
    </row>
    <row r="56" spans="1:19" ht="16.5" customHeight="1">
      <c r="A56" s="128" t="s">
        <v>171</v>
      </c>
      <c r="B56" s="23">
        <v>16</v>
      </c>
      <c r="C56" s="24">
        <v>10191.3</v>
      </c>
      <c r="D56" s="23">
        <v>0</v>
      </c>
      <c r="E56" s="24">
        <v>0</v>
      </c>
      <c r="F56" s="23">
        <v>12</v>
      </c>
      <c r="G56" s="24">
        <v>7232</v>
      </c>
      <c r="H56" s="23">
        <v>8</v>
      </c>
      <c r="I56" s="24">
        <v>9208</v>
      </c>
      <c r="J56" s="23">
        <v>2</v>
      </c>
      <c r="K56" s="24">
        <v>354</v>
      </c>
      <c r="L56" s="23">
        <v>0</v>
      </c>
      <c r="M56" s="24">
        <v>0</v>
      </c>
      <c r="N56" s="23">
        <v>0</v>
      </c>
      <c r="O56" s="24">
        <v>0</v>
      </c>
      <c r="P56" s="23">
        <v>15</v>
      </c>
      <c r="Q56" s="24">
        <v>36575</v>
      </c>
      <c r="R56" s="23">
        <f t="shared" si="4"/>
        <v>53</v>
      </c>
      <c r="S56" s="25">
        <f t="shared" si="5"/>
        <v>63560.3</v>
      </c>
    </row>
    <row r="57" spans="1:19" ht="16.5" customHeight="1">
      <c r="A57" s="128" t="s">
        <v>172</v>
      </c>
      <c r="B57" s="23">
        <v>32</v>
      </c>
      <c r="C57" s="24">
        <v>9101.54</v>
      </c>
      <c r="D57" s="23">
        <v>0</v>
      </c>
      <c r="E57" s="24">
        <v>0</v>
      </c>
      <c r="F57" s="23">
        <v>8</v>
      </c>
      <c r="G57" s="24">
        <v>6493</v>
      </c>
      <c r="H57" s="23">
        <v>13</v>
      </c>
      <c r="I57" s="24">
        <v>11081.2</v>
      </c>
      <c r="J57" s="23">
        <v>1</v>
      </c>
      <c r="K57" s="24">
        <v>297</v>
      </c>
      <c r="L57" s="23">
        <v>0</v>
      </c>
      <c r="M57" s="24">
        <v>0</v>
      </c>
      <c r="N57" s="23">
        <v>0</v>
      </c>
      <c r="O57" s="24">
        <v>0</v>
      </c>
      <c r="P57" s="23">
        <v>19</v>
      </c>
      <c r="Q57" s="24">
        <v>7219.25</v>
      </c>
      <c r="R57" s="23">
        <f t="shared" si="4"/>
        <v>73</v>
      </c>
      <c r="S57" s="25">
        <f t="shared" si="5"/>
        <v>34191.990000000005</v>
      </c>
    </row>
    <row r="58" spans="1:19" ht="16.5" customHeight="1">
      <c r="A58" s="128" t="s">
        <v>173</v>
      </c>
      <c r="B58" s="23">
        <v>138</v>
      </c>
      <c r="C58" s="24">
        <v>38001.15</v>
      </c>
      <c r="D58" s="23">
        <v>2</v>
      </c>
      <c r="E58" s="24">
        <v>677</v>
      </c>
      <c r="F58" s="23">
        <v>62</v>
      </c>
      <c r="G58" s="24">
        <v>36865.55</v>
      </c>
      <c r="H58" s="23">
        <v>37</v>
      </c>
      <c r="I58" s="24">
        <v>33523.62</v>
      </c>
      <c r="J58" s="23">
        <v>15</v>
      </c>
      <c r="K58" s="24">
        <v>6003.19</v>
      </c>
      <c r="L58" s="23">
        <v>0</v>
      </c>
      <c r="M58" s="24">
        <v>0</v>
      </c>
      <c r="N58" s="23">
        <v>0</v>
      </c>
      <c r="O58" s="24">
        <v>0</v>
      </c>
      <c r="P58" s="23">
        <v>25</v>
      </c>
      <c r="Q58" s="24">
        <v>10833.64</v>
      </c>
      <c r="R58" s="23">
        <f t="shared" si="4"/>
        <v>279</v>
      </c>
      <c r="S58" s="25">
        <f t="shared" si="5"/>
        <v>125904.15000000001</v>
      </c>
    </row>
    <row r="59" spans="1:19" ht="16.5" customHeight="1">
      <c r="A59" s="128" t="s">
        <v>174</v>
      </c>
      <c r="B59" s="23">
        <v>78</v>
      </c>
      <c r="C59" s="24">
        <v>32674.86</v>
      </c>
      <c r="D59" s="23">
        <v>0</v>
      </c>
      <c r="E59" s="24">
        <v>0</v>
      </c>
      <c r="F59" s="23">
        <v>5</v>
      </c>
      <c r="G59" s="24">
        <v>3807</v>
      </c>
      <c r="H59" s="23">
        <v>7</v>
      </c>
      <c r="I59" s="24">
        <v>4349.19</v>
      </c>
      <c r="J59" s="23">
        <v>0</v>
      </c>
      <c r="K59" s="24">
        <v>0</v>
      </c>
      <c r="L59" s="23">
        <v>0</v>
      </c>
      <c r="M59" s="24">
        <v>0</v>
      </c>
      <c r="N59" s="23">
        <v>0</v>
      </c>
      <c r="O59" s="24">
        <v>0</v>
      </c>
      <c r="P59" s="23">
        <v>35</v>
      </c>
      <c r="Q59" s="24">
        <v>11294.35</v>
      </c>
      <c r="R59" s="23">
        <f t="shared" si="4"/>
        <v>125</v>
      </c>
      <c r="S59" s="25">
        <f t="shared" si="5"/>
        <v>52125.4</v>
      </c>
    </row>
    <row r="60" spans="1:19" ht="16.5" customHeight="1">
      <c r="A60" s="128" t="s">
        <v>175</v>
      </c>
      <c r="B60" s="23">
        <v>60</v>
      </c>
      <c r="C60" s="24">
        <v>21509.38</v>
      </c>
      <c r="D60" s="23">
        <v>0</v>
      </c>
      <c r="E60" s="24">
        <v>0</v>
      </c>
      <c r="F60" s="23">
        <v>11</v>
      </c>
      <c r="G60" s="24">
        <v>3934.68</v>
      </c>
      <c r="H60" s="23">
        <v>0</v>
      </c>
      <c r="I60" s="24">
        <v>0</v>
      </c>
      <c r="J60" s="23">
        <v>0</v>
      </c>
      <c r="K60" s="24">
        <v>0</v>
      </c>
      <c r="L60" s="23">
        <v>0</v>
      </c>
      <c r="M60" s="24">
        <v>0</v>
      </c>
      <c r="N60" s="23">
        <v>0</v>
      </c>
      <c r="O60" s="24">
        <v>0</v>
      </c>
      <c r="P60" s="23">
        <v>131</v>
      </c>
      <c r="Q60" s="24">
        <v>49151.12</v>
      </c>
      <c r="R60" s="23">
        <f t="shared" si="4"/>
        <v>202</v>
      </c>
      <c r="S60" s="25">
        <f t="shared" si="5"/>
        <v>74595.18000000001</v>
      </c>
    </row>
    <row r="61" spans="1:19" ht="16.5" customHeight="1">
      <c r="A61" s="128" t="s">
        <v>176</v>
      </c>
      <c r="B61" s="23">
        <v>40</v>
      </c>
      <c r="C61" s="24">
        <v>15325.02</v>
      </c>
      <c r="D61" s="23">
        <v>0</v>
      </c>
      <c r="E61" s="24">
        <v>0</v>
      </c>
      <c r="F61" s="23">
        <v>1</v>
      </c>
      <c r="G61" s="24">
        <v>470</v>
      </c>
      <c r="H61" s="23">
        <v>0</v>
      </c>
      <c r="I61" s="24">
        <v>0</v>
      </c>
      <c r="J61" s="23">
        <v>0</v>
      </c>
      <c r="K61" s="24">
        <v>0</v>
      </c>
      <c r="L61" s="23">
        <v>0</v>
      </c>
      <c r="M61" s="24">
        <v>0</v>
      </c>
      <c r="N61" s="23">
        <v>0</v>
      </c>
      <c r="O61" s="24">
        <v>0</v>
      </c>
      <c r="P61" s="23">
        <v>40</v>
      </c>
      <c r="Q61" s="24">
        <v>21468.92</v>
      </c>
      <c r="R61" s="23">
        <f t="shared" si="4"/>
        <v>81</v>
      </c>
      <c r="S61" s="25">
        <f t="shared" si="5"/>
        <v>37263.94</v>
      </c>
    </row>
    <row r="62" spans="1:19" ht="16.5" customHeight="1">
      <c r="A62" s="128" t="s">
        <v>177</v>
      </c>
      <c r="B62" s="23">
        <v>151</v>
      </c>
      <c r="C62" s="24">
        <v>53310.54</v>
      </c>
      <c r="D62" s="23">
        <v>0</v>
      </c>
      <c r="E62" s="24">
        <v>0</v>
      </c>
      <c r="F62" s="23">
        <v>0</v>
      </c>
      <c r="G62" s="24">
        <v>0</v>
      </c>
      <c r="H62" s="23">
        <v>0</v>
      </c>
      <c r="I62" s="24">
        <v>0</v>
      </c>
      <c r="J62" s="23">
        <v>0</v>
      </c>
      <c r="K62" s="24">
        <v>0</v>
      </c>
      <c r="L62" s="23">
        <v>0</v>
      </c>
      <c r="M62" s="24">
        <v>0</v>
      </c>
      <c r="N62" s="23">
        <v>0</v>
      </c>
      <c r="O62" s="24">
        <v>0</v>
      </c>
      <c r="P62" s="23">
        <v>34</v>
      </c>
      <c r="Q62" s="24">
        <v>11051.3</v>
      </c>
      <c r="R62" s="23">
        <f t="shared" si="4"/>
        <v>185</v>
      </c>
      <c r="S62" s="25">
        <f t="shared" si="5"/>
        <v>64361.84</v>
      </c>
    </row>
    <row r="63" spans="1:19" ht="16.5" customHeight="1">
      <c r="A63" s="128" t="s">
        <v>178</v>
      </c>
      <c r="B63" s="23">
        <v>179</v>
      </c>
      <c r="C63" s="24">
        <v>57775.29</v>
      </c>
      <c r="D63" s="23">
        <v>0</v>
      </c>
      <c r="E63" s="24">
        <v>0</v>
      </c>
      <c r="F63" s="23">
        <v>24</v>
      </c>
      <c r="G63" s="24">
        <v>19773.08</v>
      </c>
      <c r="H63" s="23">
        <v>0</v>
      </c>
      <c r="I63" s="24">
        <v>0</v>
      </c>
      <c r="J63" s="23">
        <v>0</v>
      </c>
      <c r="K63" s="24">
        <v>0</v>
      </c>
      <c r="L63" s="23">
        <v>0</v>
      </c>
      <c r="M63" s="24">
        <v>0</v>
      </c>
      <c r="N63" s="23">
        <v>0</v>
      </c>
      <c r="O63" s="24">
        <v>0</v>
      </c>
      <c r="P63" s="23">
        <v>33</v>
      </c>
      <c r="Q63" s="24">
        <v>16355.71</v>
      </c>
      <c r="R63" s="23">
        <f t="shared" si="4"/>
        <v>236</v>
      </c>
      <c r="S63" s="25">
        <f t="shared" si="5"/>
        <v>93904.07999999999</v>
      </c>
    </row>
    <row r="64" spans="1:19" ht="16.5" customHeight="1">
      <c r="A64" s="128" t="s">
        <v>179</v>
      </c>
      <c r="B64" s="23">
        <v>110</v>
      </c>
      <c r="C64" s="24">
        <v>35010.44</v>
      </c>
      <c r="D64" s="23">
        <v>0</v>
      </c>
      <c r="E64" s="24">
        <v>0</v>
      </c>
      <c r="F64" s="23">
        <v>27</v>
      </c>
      <c r="G64" s="24">
        <v>12217</v>
      </c>
      <c r="H64" s="23">
        <v>1</v>
      </c>
      <c r="I64" s="24">
        <v>16</v>
      </c>
      <c r="J64" s="23">
        <v>0</v>
      </c>
      <c r="K64" s="24">
        <v>0</v>
      </c>
      <c r="L64" s="23">
        <v>0</v>
      </c>
      <c r="M64" s="24">
        <v>0</v>
      </c>
      <c r="N64" s="23">
        <v>0</v>
      </c>
      <c r="O64" s="24">
        <v>0</v>
      </c>
      <c r="P64" s="23">
        <v>32</v>
      </c>
      <c r="Q64" s="24">
        <v>9226.82</v>
      </c>
      <c r="R64" s="23">
        <f t="shared" si="4"/>
        <v>170</v>
      </c>
      <c r="S64" s="25">
        <f t="shared" si="5"/>
        <v>56470.26</v>
      </c>
    </row>
    <row r="65" spans="1:19" ht="16.5" customHeight="1">
      <c r="A65" s="128" t="s">
        <v>180</v>
      </c>
      <c r="B65" s="23">
        <v>67</v>
      </c>
      <c r="C65" s="24">
        <v>29048.84</v>
      </c>
      <c r="D65" s="23">
        <v>0</v>
      </c>
      <c r="E65" s="24">
        <v>0</v>
      </c>
      <c r="F65" s="23">
        <v>1</v>
      </c>
      <c r="G65" s="24">
        <v>415</v>
      </c>
      <c r="H65" s="23">
        <v>0</v>
      </c>
      <c r="I65" s="24">
        <v>0</v>
      </c>
      <c r="J65" s="23">
        <v>0</v>
      </c>
      <c r="K65" s="24">
        <v>0</v>
      </c>
      <c r="L65" s="23">
        <v>0</v>
      </c>
      <c r="M65" s="24">
        <v>0</v>
      </c>
      <c r="N65" s="23">
        <v>0</v>
      </c>
      <c r="O65" s="24">
        <v>0</v>
      </c>
      <c r="P65" s="23">
        <v>34</v>
      </c>
      <c r="Q65" s="24">
        <v>8871.28</v>
      </c>
      <c r="R65" s="23">
        <f t="shared" si="4"/>
        <v>102</v>
      </c>
      <c r="S65" s="25">
        <f t="shared" si="5"/>
        <v>38335.12</v>
      </c>
    </row>
    <row r="66" spans="1:19" ht="16.5" customHeight="1">
      <c r="A66" s="128" t="s">
        <v>181</v>
      </c>
      <c r="B66" s="23">
        <v>46</v>
      </c>
      <c r="C66" s="24">
        <v>24080.39</v>
      </c>
      <c r="D66" s="23">
        <v>0</v>
      </c>
      <c r="E66" s="24">
        <v>0</v>
      </c>
      <c r="F66" s="23">
        <v>7</v>
      </c>
      <c r="G66" s="24">
        <v>2167</v>
      </c>
      <c r="H66" s="23">
        <v>0</v>
      </c>
      <c r="I66" s="24">
        <v>0</v>
      </c>
      <c r="J66" s="23">
        <v>0</v>
      </c>
      <c r="K66" s="24">
        <v>0</v>
      </c>
      <c r="L66" s="23">
        <v>0</v>
      </c>
      <c r="M66" s="24">
        <v>0</v>
      </c>
      <c r="N66" s="23">
        <v>0</v>
      </c>
      <c r="O66" s="24">
        <v>0</v>
      </c>
      <c r="P66" s="23">
        <v>71</v>
      </c>
      <c r="Q66" s="24">
        <v>26754</v>
      </c>
      <c r="R66" s="23">
        <f t="shared" si="4"/>
        <v>124</v>
      </c>
      <c r="S66" s="25">
        <f t="shared" si="5"/>
        <v>53001.39</v>
      </c>
    </row>
    <row r="67" spans="1:19" ht="16.5" customHeight="1">
      <c r="A67" s="128" t="s">
        <v>182</v>
      </c>
      <c r="B67" s="23">
        <v>55</v>
      </c>
      <c r="C67" s="24">
        <v>16623.96</v>
      </c>
      <c r="D67" s="23">
        <v>0</v>
      </c>
      <c r="E67" s="24">
        <v>0</v>
      </c>
      <c r="F67" s="23">
        <v>7</v>
      </c>
      <c r="G67" s="24">
        <v>1645</v>
      </c>
      <c r="H67" s="23">
        <v>0</v>
      </c>
      <c r="I67" s="24">
        <v>0</v>
      </c>
      <c r="J67" s="23">
        <v>0</v>
      </c>
      <c r="K67" s="24">
        <v>0</v>
      </c>
      <c r="L67" s="23">
        <v>0</v>
      </c>
      <c r="M67" s="24">
        <v>0</v>
      </c>
      <c r="N67" s="23">
        <v>0</v>
      </c>
      <c r="O67" s="24">
        <v>0</v>
      </c>
      <c r="P67" s="23">
        <v>97</v>
      </c>
      <c r="Q67" s="24">
        <v>50780</v>
      </c>
      <c r="R67" s="23">
        <f t="shared" si="4"/>
        <v>159</v>
      </c>
      <c r="S67" s="25">
        <f t="shared" si="5"/>
        <v>69048.95999999999</v>
      </c>
    </row>
    <row r="68" spans="1:19" ht="16.5" customHeight="1">
      <c r="A68" s="128" t="s">
        <v>183</v>
      </c>
      <c r="B68" s="23">
        <v>79</v>
      </c>
      <c r="C68" s="24">
        <v>18140.41</v>
      </c>
      <c r="D68" s="23">
        <v>0</v>
      </c>
      <c r="E68" s="24">
        <v>0</v>
      </c>
      <c r="F68" s="23">
        <v>5</v>
      </c>
      <c r="G68" s="24">
        <v>2054</v>
      </c>
      <c r="H68" s="23">
        <v>0</v>
      </c>
      <c r="I68" s="24">
        <v>0</v>
      </c>
      <c r="J68" s="23">
        <v>0</v>
      </c>
      <c r="K68" s="24">
        <v>0</v>
      </c>
      <c r="L68" s="23">
        <v>0</v>
      </c>
      <c r="M68" s="24">
        <v>0</v>
      </c>
      <c r="N68" s="23">
        <v>0</v>
      </c>
      <c r="O68" s="24">
        <v>0</v>
      </c>
      <c r="P68" s="23">
        <v>50</v>
      </c>
      <c r="Q68" s="24">
        <v>23240.17</v>
      </c>
      <c r="R68" s="23">
        <f t="shared" si="4"/>
        <v>134</v>
      </c>
      <c r="S68" s="25">
        <f t="shared" si="5"/>
        <v>43434.58</v>
      </c>
    </row>
    <row r="69" spans="1:19" ht="16.5" customHeight="1">
      <c r="A69" s="128" t="s">
        <v>184</v>
      </c>
      <c r="B69" s="23">
        <v>110</v>
      </c>
      <c r="C69" s="24">
        <v>32444.67</v>
      </c>
      <c r="D69" s="23">
        <v>0</v>
      </c>
      <c r="E69" s="24">
        <v>0</v>
      </c>
      <c r="F69" s="23">
        <v>8</v>
      </c>
      <c r="G69" s="24">
        <v>4054</v>
      </c>
      <c r="H69" s="23">
        <v>0</v>
      </c>
      <c r="I69" s="24">
        <v>0</v>
      </c>
      <c r="J69" s="23">
        <v>0</v>
      </c>
      <c r="K69" s="24">
        <v>0</v>
      </c>
      <c r="L69" s="23">
        <v>0</v>
      </c>
      <c r="M69" s="24">
        <v>0</v>
      </c>
      <c r="N69" s="23">
        <v>0</v>
      </c>
      <c r="O69" s="24">
        <v>0</v>
      </c>
      <c r="P69" s="23">
        <v>51</v>
      </c>
      <c r="Q69" s="24">
        <v>19371</v>
      </c>
      <c r="R69" s="23">
        <f t="shared" si="4"/>
        <v>169</v>
      </c>
      <c r="S69" s="25">
        <f t="shared" si="5"/>
        <v>55869.67</v>
      </c>
    </row>
    <row r="70" spans="1:19" ht="16.5" customHeight="1">
      <c r="A70" s="128" t="s">
        <v>185</v>
      </c>
      <c r="B70" s="23">
        <v>67</v>
      </c>
      <c r="C70" s="24">
        <v>27230.54</v>
      </c>
      <c r="D70" s="23">
        <v>0</v>
      </c>
      <c r="E70" s="24">
        <v>0</v>
      </c>
      <c r="F70" s="23">
        <v>5</v>
      </c>
      <c r="G70" s="24">
        <v>1606.84</v>
      </c>
      <c r="H70" s="23">
        <v>0</v>
      </c>
      <c r="I70" s="24">
        <v>0</v>
      </c>
      <c r="J70" s="23">
        <v>0</v>
      </c>
      <c r="K70" s="24">
        <v>0</v>
      </c>
      <c r="L70" s="23">
        <v>0</v>
      </c>
      <c r="M70" s="24">
        <v>0</v>
      </c>
      <c r="N70" s="23">
        <v>0</v>
      </c>
      <c r="O70" s="24">
        <v>0</v>
      </c>
      <c r="P70" s="23">
        <v>28</v>
      </c>
      <c r="Q70" s="24">
        <v>22211.96</v>
      </c>
      <c r="R70" s="23">
        <f t="shared" si="4"/>
        <v>100</v>
      </c>
      <c r="S70" s="25">
        <f t="shared" si="5"/>
        <v>51049.34</v>
      </c>
    </row>
    <row r="71" spans="1:19" ht="16.5" customHeight="1">
      <c r="A71" s="128" t="s">
        <v>186</v>
      </c>
      <c r="B71" s="23">
        <v>104</v>
      </c>
      <c r="C71" s="24">
        <v>30595.2</v>
      </c>
      <c r="D71" s="23">
        <v>0</v>
      </c>
      <c r="E71" s="24">
        <v>0</v>
      </c>
      <c r="F71" s="23">
        <v>20</v>
      </c>
      <c r="G71" s="24">
        <v>8078.26</v>
      </c>
      <c r="H71" s="23">
        <v>0</v>
      </c>
      <c r="I71" s="24">
        <v>0</v>
      </c>
      <c r="J71" s="23">
        <v>0</v>
      </c>
      <c r="K71" s="24">
        <v>0</v>
      </c>
      <c r="L71" s="23">
        <v>0</v>
      </c>
      <c r="M71" s="24">
        <v>0</v>
      </c>
      <c r="N71" s="23">
        <v>0</v>
      </c>
      <c r="O71" s="24">
        <v>0</v>
      </c>
      <c r="P71" s="23">
        <v>53</v>
      </c>
      <c r="Q71" s="24">
        <v>25482.88</v>
      </c>
      <c r="R71" s="23">
        <f t="shared" si="4"/>
        <v>177</v>
      </c>
      <c r="S71" s="25">
        <f t="shared" si="5"/>
        <v>64156.34</v>
      </c>
    </row>
    <row r="72" spans="1:19" ht="16.5" customHeight="1">
      <c r="A72" s="128" t="s">
        <v>187</v>
      </c>
      <c r="B72" s="23">
        <v>62</v>
      </c>
      <c r="C72" s="24">
        <v>42173.13</v>
      </c>
      <c r="D72" s="23">
        <v>0</v>
      </c>
      <c r="E72" s="24">
        <v>0</v>
      </c>
      <c r="F72" s="23">
        <v>4</v>
      </c>
      <c r="G72" s="24">
        <v>1279</v>
      </c>
      <c r="H72" s="23">
        <v>0</v>
      </c>
      <c r="I72" s="24">
        <v>0</v>
      </c>
      <c r="J72" s="23">
        <v>0</v>
      </c>
      <c r="K72" s="24">
        <v>0</v>
      </c>
      <c r="L72" s="23">
        <v>0</v>
      </c>
      <c r="M72" s="24">
        <v>0</v>
      </c>
      <c r="N72" s="23">
        <v>0</v>
      </c>
      <c r="O72" s="24">
        <v>0</v>
      </c>
      <c r="P72" s="23">
        <v>30</v>
      </c>
      <c r="Q72" s="24">
        <v>25082</v>
      </c>
      <c r="R72" s="23">
        <f t="shared" si="4"/>
        <v>96</v>
      </c>
      <c r="S72" s="25">
        <f t="shared" si="5"/>
        <v>68534.13</v>
      </c>
    </row>
    <row r="73" spans="1:19" ht="16.5" customHeight="1">
      <c r="A73" s="128" t="s">
        <v>188</v>
      </c>
      <c r="B73" s="23">
        <v>941</v>
      </c>
      <c r="C73" s="24">
        <v>307642.06</v>
      </c>
      <c r="D73" s="23">
        <v>188</v>
      </c>
      <c r="E73" s="24">
        <v>110485.33</v>
      </c>
      <c r="F73" s="23">
        <v>592</v>
      </c>
      <c r="G73" s="24">
        <v>955679.79</v>
      </c>
      <c r="H73" s="23">
        <v>471</v>
      </c>
      <c r="I73" s="24">
        <v>298378.25</v>
      </c>
      <c r="J73" s="23">
        <v>290</v>
      </c>
      <c r="K73" s="24">
        <v>146002.36</v>
      </c>
      <c r="L73" s="23">
        <v>2</v>
      </c>
      <c r="M73" s="24">
        <v>102</v>
      </c>
      <c r="N73" s="23">
        <v>121</v>
      </c>
      <c r="O73" s="24">
        <v>128632.06</v>
      </c>
      <c r="P73" s="23">
        <v>684</v>
      </c>
      <c r="Q73" s="24">
        <v>197868.77</v>
      </c>
      <c r="R73" s="23">
        <f t="shared" si="4"/>
        <v>3289</v>
      </c>
      <c r="S73" s="25">
        <f t="shared" si="5"/>
        <v>2144790.62</v>
      </c>
    </row>
    <row r="74" spans="1:19" ht="16.5" customHeight="1">
      <c r="A74" s="128" t="s">
        <v>189</v>
      </c>
      <c r="B74" s="23">
        <v>442</v>
      </c>
      <c r="C74" s="24">
        <v>185034</v>
      </c>
      <c r="D74" s="23">
        <v>65</v>
      </c>
      <c r="E74" s="24">
        <v>42009</v>
      </c>
      <c r="F74" s="23">
        <v>342</v>
      </c>
      <c r="G74" s="24">
        <v>373177.38</v>
      </c>
      <c r="H74" s="23">
        <v>142</v>
      </c>
      <c r="I74" s="24">
        <v>145155.21</v>
      </c>
      <c r="J74" s="23">
        <v>76</v>
      </c>
      <c r="K74" s="24">
        <v>20551.11</v>
      </c>
      <c r="L74" s="23">
        <v>0</v>
      </c>
      <c r="M74" s="24">
        <v>0</v>
      </c>
      <c r="N74" s="23">
        <v>103</v>
      </c>
      <c r="O74" s="24">
        <v>59172.25</v>
      </c>
      <c r="P74" s="23">
        <v>310</v>
      </c>
      <c r="Q74" s="24">
        <v>102280.5</v>
      </c>
      <c r="R74" s="23">
        <f t="shared" si="4"/>
        <v>1480</v>
      </c>
      <c r="S74" s="25">
        <f t="shared" si="5"/>
        <v>927379.45</v>
      </c>
    </row>
    <row r="75" spans="1:19" ht="16.5" customHeight="1">
      <c r="A75" s="128" t="s">
        <v>190</v>
      </c>
      <c r="B75" s="23">
        <v>1052</v>
      </c>
      <c r="C75" s="24">
        <v>314403.95</v>
      </c>
      <c r="D75" s="23">
        <v>90</v>
      </c>
      <c r="E75" s="24">
        <v>62998</v>
      </c>
      <c r="F75" s="23">
        <v>384</v>
      </c>
      <c r="G75" s="24">
        <v>509981.74</v>
      </c>
      <c r="H75" s="23">
        <v>272</v>
      </c>
      <c r="I75" s="24">
        <v>276148.77</v>
      </c>
      <c r="J75" s="23">
        <v>262</v>
      </c>
      <c r="K75" s="24">
        <v>67725.7</v>
      </c>
      <c r="L75" s="23">
        <v>3</v>
      </c>
      <c r="M75" s="24">
        <v>318</v>
      </c>
      <c r="N75" s="23">
        <v>54</v>
      </c>
      <c r="O75" s="24">
        <v>34194.8</v>
      </c>
      <c r="P75" s="23">
        <v>718</v>
      </c>
      <c r="Q75" s="24">
        <v>180860.21</v>
      </c>
      <c r="R75" s="23">
        <f t="shared" si="4"/>
        <v>2835</v>
      </c>
      <c r="S75" s="25">
        <f t="shared" si="5"/>
        <v>1446631.17</v>
      </c>
    </row>
    <row r="76" spans="1:19" ht="16.5" customHeight="1">
      <c r="A76" s="128" t="s">
        <v>191</v>
      </c>
      <c r="B76" s="23">
        <v>1051</v>
      </c>
      <c r="C76" s="24">
        <v>344002.43</v>
      </c>
      <c r="D76" s="23">
        <v>81</v>
      </c>
      <c r="E76" s="24">
        <v>54420.3</v>
      </c>
      <c r="F76" s="23">
        <v>218</v>
      </c>
      <c r="G76" s="24">
        <v>154512.18</v>
      </c>
      <c r="H76" s="23">
        <v>153</v>
      </c>
      <c r="I76" s="24">
        <v>92852.9</v>
      </c>
      <c r="J76" s="23">
        <v>208</v>
      </c>
      <c r="K76" s="24">
        <v>52672.24</v>
      </c>
      <c r="L76" s="23">
        <v>2</v>
      </c>
      <c r="M76" s="24">
        <v>201</v>
      </c>
      <c r="N76" s="23">
        <v>70</v>
      </c>
      <c r="O76" s="24">
        <v>52237.32</v>
      </c>
      <c r="P76" s="23">
        <v>628</v>
      </c>
      <c r="Q76" s="24">
        <v>169762.5</v>
      </c>
      <c r="R76" s="23">
        <f t="shared" si="4"/>
        <v>2411</v>
      </c>
      <c r="S76" s="25">
        <f t="shared" si="5"/>
        <v>920660.8699999999</v>
      </c>
    </row>
    <row r="77" spans="1:19" ht="16.5" customHeight="1">
      <c r="A77" s="128" t="s">
        <v>192</v>
      </c>
      <c r="B77" s="23">
        <v>1182</v>
      </c>
      <c r="C77" s="24">
        <v>387678.72</v>
      </c>
      <c r="D77" s="23">
        <v>157</v>
      </c>
      <c r="E77" s="24">
        <v>130949</v>
      </c>
      <c r="F77" s="23">
        <v>349</v>
      </c>
      <c r="G77" s="24">
        <v>499725.86</v>
      </c>
      <c r="H77" s="23">
        <v>312</v>
      </c>
      <c r="I77" s="24">
        <v>197209.46</v>
      </c>
      <c r="J77" s="23">
        <v>237</v>
      </c>
      <c r="K77" s="24">
        <v>119359.24</v>
      </c>
      <c r="L77" s="23">
        <v>0</v>
      </c>
      <c r="M77" s="24">
        <v>0</v>
      </c>
      <c r="N77" s="23">
        <v>220</v>
      </c>
      <c r="O77" s="24">
        <v>76836.65</v>
      </c>
      <c r="P77" s="23">
        <v>767</v>
      </c>
      <c r="Q77" s="24">
        <v>258415.46</v>
      </c>
      <c r="R77" s="23">
        <f t="shared" si="4"/>
        <v>3224</v>
      </c>
      <c r="S77" s="25">
        <f t="shared" si="5"/>
        <v>1670174.39</v>
      </c>
    </row>
    <row r="78" spans="1:19" ht="16.5" customHeight="1">
      <c r="A78" s="128" t="s">
        <v>193</v>
      </c>
      <c r="B78" s="23">
        <v>1341</v>
      </c>
      <c r="C78" s="24">
        <v>419711.52</v>
      </c>
      <c r="D78" s="23">
        <v>195</v>
      </c>
      <c r="E78" s="24">
        <v>135790.58</v>
      </c>
      <c r="F78" s="23">
        <v>514</v>
      </c>
      <c r="G78" s="24">
        <v>694282.03</v>
      </c>
      <c r="H78" s="23">
        <v>460</v>
      </c>
      <c r="I78" s="24">
        <v>295032.55</v>
      </c>
      <c r="J78" s="23">
        <v>261</v>
      </c>
      <c r="K78" s="24">
        <v>96164.89</v>
      </c>
      <c r="L78" s="23">
        <v>2</v>
      </c>
      <c r="M78" s="24">
        <v>961</v>
      </c>
      <c r="N78" s="23">
        <v>106</v>
      </c>
      <c r="O78" s="24">
        <v>79012.6</v>
      </c>
      <c r="P78" s="23">
        <v>858</v>
      </c>
      <c r="Q78" s="24">
        <v>263470.35</v>
      </c>
      <c r="R78" s="23">
        <f t="shared" si="4"/>
        <v>3737</v>
      </c>
      <c r="S78" s="25">
        <f t="shared" si="5"/>
        <v>1984425.52</v>
      </c>
    </row>
    <row r="79" spans="1:19" ht="16.5" customHeight="1">
      <c r="A79" s="128" t="s">
        <v>194</v>
      </c>
      <c r="B79" s="23">
        <v>1789</v>
      </c>
      <c r="C79" s="24">
        <v>606506.02</v>
      </c>
      <c r="D79" s="23">
        <v>220</v>
      </c>
      <c r="E79" s="24">
        <v>226419.5</v>
      </c>
      <c r="F79" s="23">
        <v>557</v>
      </c>
      <c r="G79" s="24">
        <v>815462.47</v>
      </c>
      <c r="H79" s="23">
        <v>315</v>
      </c>
      <c r="I79" s="24">
        <v>294400.07</v>
      </c>
      <c r="J79" s="23">
        <v>430</v>
      </c>
      <c r="K79" s="24">
        <v>112752.52</v>
      </c>
      <c r="L79" s="23">
        <v>1</v>
      </c>
      <c r="M79" s="24">
        <v>138</v>
      </c>
      <c r="N79" s="23">
        <v>3</v>
      </c>
      <c r="O79" s="24">
        <v>74621</v>
      </c>
      <c r="P79" s="23">
        <v>1314</v>
      </c>
      <c r="Q79" s="24">
        <v>483085.03</v>
      </c>
      <c r="R79" s="23">
        <f t="shared" si="4"/>
        <v>4629</v>
      </c>
      <c r="S79" s="25">
        <f t="shared" si="5"/>
        <v>2613384.6100000003</v>
      </c>
    </row>
    <row r="80" spans="1:19" ht="16.5" customHeight="1">
      <c r="A80" s="128" t="s">
        <v>195</v>
      </c>
      <c r="B80" s="23">
        <v>734</v>
      </c>
      <c r="C80" s="24">
        <v>290337.26</v>
      </c>
      <c r="D80" s="23">
        <v>155</v>
      </c>
      <c r="E80" s="24">
        <v>114575.19</v>
      </c>
      <c r="F80" s="23">
        <v>292</v>
      </c>
      <c r="G80" s="24">
        <v>446662.37</v>
      </c>
      <c r="H80" s="23">
        <v>234</v>
      </c>
      <c r="I80" s="24">
        <v>345803.75</v>
      </c>
      <c r="J80" s="23">
        <v>271</v>
      </c>
      <c r="K80" s="24">
        <v>87373.35</v>
      </c>
      <c r="L80" s="23">
        <v>8</v>
      </c>
      <c r="M80" s="24">
        <v>1350</v>
      </c>
      <c r="N80" s="23">
        <v>7</v>
      </c>
      <c r="O80" s="24">
        <v>6134</v>
      </c>
      <c r="P80" s="23">
        <v>724</v>
      </c>
      <c r="Q80" s="24">
        <v>311491.73</v>
      </c>
      <c r="R80" s="23">
        <f t="shared" si="4"/>
        <v>2425</v>
      </c>
      <c r="S80" s="25">
        <f t="shared" si="5"/>
        <v>1603727.6500000001</v>
      </c>
    </row>
    <row r="81" spans="1:19" ht="16.5" customHeight="1">
      <c r="A81" s="128" t="s">
        <v>86</v>
      </c>
      <c r="B81" s="23">
        <v>635</v>
      </c>
      <c r="C81" s="24">
        <v>225790.05</v>
      </c>
      <c r="D81" s="23">
        <v>429</v>
      </c>
      <c r="E81" s="24">
        <v>446998</v>
      </c>
      <c r="F81" s="23">
        <v>267</v>
      </c>
      <c r="G81" s="24">
        <v>354651.6</v>
      </c>
      <c r="H81" s="23">
        <v>393</v>
      </c>
      <c r="I81" s="24">
        <v>920666.24</v>
      </c>
      <c r="J81" s="23">
        <v>234</v>
      </c>
      <c r="K81" s="24">
        <v>87955.27</v>
      </c>
      <c r="L81" s="23">
        <v>2</v>
      </c>
      <c r="M81" s="24">
        <v>1655</v>
      </c>
      <c r="N81" s="23">
        <v>0</v>
      </c>
      <c r="O81" s="24">
        <v>0</v>
      </c>
      <c r="P81" s="23">
        <v>637</v>
      </c>
      <c r="Q81" s="24">
        <v>269275.55</v>
      </c>
      <c r="R81" s="23">
        <f t="shared" si="4"/>
        <v>2597</v>
      </c>
      <c r="S81" s="25">
        <f t="shared" si="5"/>
        <v>2306991.71</v>
      </c>
    </row>
    <row r="82" spans="1:19" ht="16.5" customHeight="1">
      <c r="A82" s="128" t="s">
        <v>196</v>
      </c>
      <c r="B82" s="23">
        <v>130</v>
      </c>
      <c r="C82" s="24">
        <v>73569.8</v>
      </c>
      <c r="D82" s="23">
        <v>224</v>
      </c>
      <c r="E82" s="24">
        <v>222988.6</v>
      </c>
      <c r="F82" s="23">
        <v>90</v>
      </c>
      <c r="G82" s="24">
        <v>26901.54</v>
      </c>
      <c r="H82" s="23">
        <v>66</v>
      </c>
      <c r="I82" s="24">
        <v>29031.08</v>
      </c>
      <c r="J82" s="23">
        <v>12</v>
      </c>
      <c r="K82" s="24">
        <v>7053</v>
      </c>
      <c r="L82" s="23">
        <v>0</v>
      </c>
      <c r="M82" s="24">
        <v>0</v>
      </c>
      <c r="N82" s="23">
        <v>0</v>
      </c>
      <c r="O82" s="24">
        <v>0</v>
      </c>
      <c r="P82" s="23">
        <v>26</v>
      </c>
      <c r="Q82" s="24">
        <v>18592.31</v>
      </c>
      <c r="R82" s="23">
        <f t="shared" si="4"/>
        <v>548</v>
      </c>
      <c r="S82" s="25">
        <f t="shared" si="5"/>
        <v>378136.33</v>
      </c>
    </row>
    <row r="83" spans="1:19" ht="16.5" customHeight="1">
      <c r="A83" s="128" t="s">
        <v>88</v>
      </c>
      <c r="B83" s="23">
        <v>1127</v>
      </c>
      <c r="C83" s="24">
        <v>507821.27</v>
      </c>
      <c r="D83" s="23">
        <v>817</v>
      </c>
      <c r="E83" s="24">
        <v>1073302.01</v>
      </c>
      <c r="F83" s="23">
        <v>707</v>
      </c>
      <c r="G83" s="24">
        <v>641095.65</v>
      </c>
      <c r="H83" s="23">
        <v>443</v>
      </c>
      <c r="I83" s="24">
        <v>852381.64</v>
      </c>
      <c r="J83" s="23">
        <v>291</v>
      </c>
      <c r="K83" s="24">
        <v>124297.68</v>
      </c>
      <c r="L83" s="23">
        <v>4</v>
      </c>
      <c r="M83" s="24">
        <v>5082</v>
      </c>
      <c r="N83" s="23">
        <v>0</v>
      </c>
      <c r="O83" s="24">
        <v>0</v>
      </c>
      <c r="P83" s="23">
        <v>898</v>
      </c>
      <c r="Q83" s="24">
        <v>345920.46</v>
      </c>
      <c r="R83" s="23">
        <f t="shared" si="4"/>
        <v>4287</v>
      </c>
      <c r="S83" s="25">
        <f t="shared" si="5"/>
        <v>3549900.7100000004</v>
      </c>
    </row>
    <row r="84" spans="1:19" ht="16.5" customHeight="1">
      <c r="A84" s="128" t="s">
        <v>197</v>
      </c>
      <c r="B84" s="23">
        <v>512</v>
      </c>
      <c r="C84" s="24">
        <v>154098.5</v>
      </c>
      <c r="D84" s="23">
        <v>195</v>
      </c>
      <c r="E84" s="24">
        <v>189886.24</v>
      </c>
      <c r="F84" s="23">
        <v>188</v>
      </c>
      <c r="G84" s="24">
        <v>169498.8</v>
      </c>
      <c r="H84" s="23">
        <v>365</v>
      </c>
      <c r="I84" s="24">
        <v>479382.12</v>
      </c>
      <c r="J84" s="23">
        <v>274</v>
      </c>
      <c r="K84" s="24">
        <v>75871.24</v>
      </c>
      <c r="L84" s="23">
        <v>1</v>
      </c>
      <c r="M84" s="24">
        <v>6426</v>
      </c>
      <c r="N84" s="23">
        <v>0</v>
      </c>
      <c r="O84" s="24">
        <v>0</v>
      </c>
      <c r="P84" s="23">
        <v>357</v>
      </c>
      <c r="Q84" s="24">
        <v>83006.89</v>
      </c>
      <c r="R84" s="23">
        <f t="shared" si="4"/>
        <v>1892</v>
      </c>
      <c r="S84" s="25">
        <f t="shared" si="5"/>
        <v>1158169.7899999998</v>
      </c>
    </row>
    <row r="85" spans="1:19" ht="16.5" customHeight="1">
      <c r="A85" s="128" t="s">
        <v>90</v>
      </c>
      <c r="B85" s="23">
        <v>1558</v>
      </c>
      <c r="C85" s="24">
        <v>544276.37</v>
      </c>
      <c r="D85" s="23">
        <v>860</v>
      </c>
      <c r="E85" s="24">
        <v>964172.59</v>
      </c>
      <c r="F85" s="23">
        <v>975</v>
      </c>
      <c r="G85" s="24">
        <v>1061641.98</v>
      </c>
      <c r="H85" s="23">
        <v>959</v>
      </c>
      <c r="I85" s="24">
        <v>1207006.63</v>
      </c>
      <c r="J85" s="23">
        <v>598</v>
      </c>
      <c r="K85" s="24">
        <v>138724.7</v>
      </c>
      <c r="L85" s="23">
        <v>0</v>
      </c>
      <c r="M85" s="24">
        <v>0</v>
      </c>
      <c r="N85" s="23">
        <v>0</v>
      </c>
      <c r="O85" s="24">
        <v>0</v>
      </c>
      <c r="P85" s="23">
        <v>928</v>
      </c>
      <c r="Q85" s="24">
        <v>296917.44</v>
      </c>
      <c r="R85" s="23">
        <f t="shared" si="4"/>
        <v>5878</v>
      </c>
      <c r="S85" s="25">
        <f t="shared" si="5"/>
        <v>4212739.71</v>
      </c>
    </row>
    <row r="86" spans="1:19" ht="16.5" customHeight="1">
      <c r="A86" s="128" t="s">
        <v>198</v>
      </c>
      <c r="B86" s="23">
        <v>1299</v>
      </c>
      <c r="C86" s="24">
        <v>384671.81</v>
      </c>
      <c r="D86" s="23">
        <v>337</v>
      </c>
      <c r="E86" s="24">
        <v>439920.06</v>
      </c>
      <c r="F86" s="23">
        <v>574</v>
      </c>
      <c r="G86" s="24">
        <v>368190.78</v>
      </c>
      <c r="H86" s="23">
        <v>717</v>
      </c>
      <c r="I86" s="24">
        <v>714302.88</v>
      </c>
      <c r="J86" s="23">
        <v>342</v>
      </c>
      <c r="K86" s="24">
        <v>97726.7</v>
      </c>
      <c r="L86" s="23">
        <v>1</v>
      </c>
      <c r="M86" s="24">
        <v>129.09</v>
      </c>
      <c r="N86" s="23">
        <v>0</v>
      </c>
      <c r="O86" s="24">
        <v>0</v>
      </c>
      <c r="P86" s="23">
        <v>806</v>
      </c>
      <c r="Q86" s="24">
        <v>284820.2</v>
      </c>
      <c r="R86" s="23">
        <f t="shared" si="4"/>
        <v>4076</v>
      </c>
      <c r="S86" s="25">
        <f t="shared" si="5"/>
        <v>2289761.52</v>
      </c>
    </row>
    <row r="87" spans="1:19" ht="16.5" customHeight="1">
      <c r="A87" s="128" t="s">
        <v>199</v>
      </c>
      <c r="B87" s="23">
        <v>968</v>
      </c>
      <c r="C87" s="24">
        <v>352185.13</v>
      </c>
      <c r="D87" s="23">
        <v>928</v>
      </c>
      <c r="E87" s="24">
        <v>836908.75</v>
      </c>
      <c r="F87" s="23">
        <v>694</v>
      </c>
      <c r="G87" s="24">
        <v>628025.17</v>
      </c>
      <c r="H87" s="23">
        <v>608</v>
      </c>
      <c r="I87" s="24">
        <v>853813.06</v>
      </c>
      <c r="J87" s="23">
        <v>545</v>
      </c>
      <c r="K87" s="24">
        <v>133677.77</v>
      </c>
      <c r="L87" s="23">
        <v>5</v>
      </c>
      <c r="M87" s="24">
        <v>8951</v>
      </c>
      <c r="N87" s="23">
        <v>0</v>
      </c>
      <c r="O87" s="24">
        <v>0</v>
      </c>
      <c r="P87" s="23">
        <v>934</v>
      </c>
      <c r="Q87" s="24">
        <v>227375.62</v>
      </c>
      <c r="R87" s="23">
        <f aca="true" t="shared" si="6" ref="R87:R93">B87+D87+F87+H87+J87+L87+N87+P87</f>
        <v>4682</v>
      </c>
      <c r="S87" s="25">
        <f aca="true" t="shared" si="7" ref="S87:S93">C87+E87+G87+I87+K87+M87+O87+Q87</f>
        <v>3040936.5</v>
      </c>
    </row>
    <row r="88" spans="1:19" ht="16.5" customHeight="1">
      <c r="A88" s="128" t="s">
        <v>200</v>
      </c>
      <c r="B88" s="23">
        <v>678</v>
      </c>
      <c r="C88" s="24">
        <v>291449.54</v>
      </c>
      <c r="D88" s="23">
        <v>473</v>
      </c>
      <c r="E88" s="24">
        <v>620733.59</v>
      </c>
      <c r="F88" s="23">
        <v>527</v>
      </c>
      <c r="G88" s="24">
        <v>940013.26</v>
      </c>
      <c r="H88" s="23">
        <v>586</v>
      </c>
      <c r="I88" s="24">
        <v>823649.92</v>
      </c>
      <c r="J88" s="23">
        <v>454</v>
      </c>
      <c r="K88" s="24">
        <v>95417.12</v>
      </c>
      <c r="L88" s="23">
        <v>4</v>
      </c>
      <c r="M88" s="24">
        <v>284</v>
      </c>
      <c r="N88" s="23">
        <v>0</v>
      </c>
      <c r="O88" s="24">
        <v>0</v>
      </c>
      <c r="P88" s="23">
        <v>805</v>
      </c>
      <c r="Q88" s="24">
        <v>257029.54</v>
      </c>
      <c r="R88" s="23">
        <f t="shared" si="6"/>
        <v>3527</v>
      </c>
      <c r="S88" s="25">
        <f t="shared" si="7"/>
        <v>3028576.97</v>
      </c>
    </row>
    <row r="89" spans="1:19" ht="16.5" customHeight="1">
      <c r="A89" s="128" t="s">
        <v>201</v>
      </c>
      <c r="B89" s="23">
        <v>114</v>
      </c>
      <c r="C89" s="24">
        <v>28816.08</v>
      </c>
      <c r="D89" s="23">
        <v>0</v>
      </c>
      <c r="E89" s="24">
        <v>0</v>
      </c>
      <c r="F89" s="23">
        <v>4</v>
      </c>
      <c r="G89" s="24">
        <v>1036</v>
      </c>
      <c r="H89" s="23">
        <v>0</v>
      </c>
      <c r="I89" s="24">
        <v>0</v>
      </c>
      <c r="J89" s="23">
        <v>0</v>
      </c>
      <c r="K89" s="24">
        <v>0</v>
      </c>
      <c r="L89" s="23">
        <v>0</v>
      </c>
      <c r="M89" s="24">
        <v>0</v>
      </c>
      <c r="N89" s="23">
        <v>0</v>
      </c>
      <c r="O89" s="24">
        <v>0</v>
      </c>
      <c r="P89" s="23">
        <v>78</v>
      </c>
      <c r="Q89" s="24">
        <v>25228.28</v>
      </c>
      <c r="R89" s="23">
        <f t="shared" si="6"/>
        <v>196</v>
      </c>
      <c r="S89" s="25">
        <f t="shared" si="7"/>
        <v>55080.36</v>
      </c>
    </row>
    <row r="90" spans="1:19" ht="16.5" customHeight="1">
      <c r="A90" s="128" t="s">
        <v>202</v>
      </c>
      <c r="B90" s="23">
        <v>135</v>
      </c>
      <c r="C90" s="24">
        <v>31586.13</v>
      </c>
      <c r="D90" s="23">
        <v>0</v>
      </c>
      <c r="E90" s="24">
        <v>0</v>
      </c>
      <c r="F90" s="23">
        <v>5</v>
      </c>
      <c r="G90" s="24">
        <v>1766</v>
      </c>
      <c r="H90" s="23">
        <v>0</v>
      </c>
      <c r="I90" s="24">
        <v>0</v>
      </c>
      <c r="J90" s="23">
        <v>0</v>
      </c>
      <c r="K90" s="24">
        <v>0</v>
      </c>
      <c r="L90" s="23">
        <v>0</v>
      </c>
      <c r="M90" s="24">
        <v>0</v>
      </c>
      <c r="N90" s="23">
        <v>0</v>
      </c>
      <c r="O90" s="24">
        <v>0</v>
      </c>
      <c r="P90" s="23">
        <v>129</v>
      </c>
      <c r="Q90" s="24">
        <v>35387.09</v>
      </c>
      <c r="R90" s="23">
        <f t="shared" si="6"/>
        <v>269</v>
      </c>
      <c r="S90" s="25">
        <f t="shared" si="7"/>
        <v>68739.22</v>
      </c>
    </row>
    <row r="91" spans="1:19" ht="16.5" customHeight="1">
      <c r="A91" s="128" t="s">
        <v>203</v>
      </c>
      <c r="B91" s="23">
        <v>86</v>
      </c>
      <c r="C91" s="24">
        <v>26305.27</v>
      </c>
      <c r="D91" s="23">
        <v>0</v>
      </c>
      <c r="E91" s="24">
        <v>0</v>
      </c>
      <c r="F91" s="23">
        <v>24</v>
      </c>
      <c r="G91" s="24">
        <v>8553</v>
      </c>
      <c r="H91" s="23">
        <v>0</v>
      </c>
      <c r="I91" s="24">
        <v>0</v>
      </c>
      <c r="J91" s="23">
        <v>0</v>
      </c>
      <c r="K91" s="24">
        <v>0</v>
      </c>
      <c r="L91" s="23">
        <v>0</v>
      </c>
      <c r="M91" s="24">
        <v>0</v>
      </c>
      <c r="N91" s="23">
        <v>0</v>
      </c>
      <c r="O91" s="24">
        <v>0</v>
      </c>
      <c r="P91" s="23">
        <v>131</v>
      </c>
      <c r="Q91" s="24">
        <v>43543.93</v>
      </c>
      <c r="R91" s="23">
        <f t="shared" si="6"/>
        <v>241</v>
      </c>
      <c r="S91" s="25">
        <f t="shared" si="7"/>
        <v>78402.20000000001</v>
      </c>
    </row>
    <row r="92" spans="1:19" ht="16.5" customHeight="1">
      <c r="A92" s="128" t="s">
        <v>204</v>
      </c>
      <c r="B92" s="23">
        <v>34</v>
      </c>
      <c r="C92" s="24">
        <v>12493.55</v>
      </c>
      <c r="D92" s="23">
        <v>0</v>
      </c>
      <c r="E92" s="24">
        <v>0</v>
      </c>
      <c r="F92" s="23">
        <v>3</v>
      </c>
      <c r="G92" s="24">
        <v>1085</v>
      </c>
      <c r="H92" s="23">
        <v>0</v>
      </c>
      <c r="I92" s="24">
        <v>0</v>
      </c>
      <c r="J92" s="23">
        <v>0</v>
      </c>
      <c r="K92" s="24">
        <v>0</v>
      </c>
      <c r="L92" s="23">
        <v>0</v>
      </c>
      <c r="M92" s="24">
        <v>0</v>
      </c>
      <c r="N92" s="23">
        <v>0</v>
      </c>
      <c r="O92" s="24">
        <v>0</v>
      </c>
      <c r="P92" s="23">
        <v>46</v>
      </c>
      <c r="Q92" s="24">
        <v>21020</v>
      </c>
      <c r="R92" s="23">
        <f t="shared" si="6"/>
        <v>83</v>
      </c>
      <c r="S92" s="25">
        <f t="shared" si="7"/>
        <v>34598.55</v>
      </c>
    </row>
    <row r="93" spans="1:19" ht="16.5" customHeight="1">
      <c r="A93" s="128" t="s">
        <v>118</v>
      </c>
      <c r="B93" s="23">
        <f>SUM(B5:B92)</f>
        <v>35439</v>
      </c>
      <c r="C93" s="24">
        <f aca="true" t="shared" si="8" ref="C93:Q93">SUM(C5:C92)</f>
        <v>20051103.9</v>
      </c>
      <c r="D93" s="23">
        <f t="shared" si="8"/>
        <v>12415</v>
      </c>
      <c r="E93" s="24">
        <f t="shared" si="8"/>
        <v>13535560.799999999</v>
      </c>
      <c r="F93" s="23">
        <f t="shared" si="8"/>
        <v>13833</v>
      </c>
      <c r="G93" s="24">
        <f t="shared" si="8"/>
        <v>13438510.54</v>
      </c>
      <c r="H93" s="23">
        <f t="shared" si="8"/>
        <v>13219</v>
      </c>
      <c r="I93" s="24">
        <f t="shared" si="8"/>
        <v>14322807.540000001</v>
      </c>
      <c r="J93" s="23">
        <f t="shared" si="8"/>
        <v>6256</v>
      </c>
      <c r="K93" s="24">
        <f t="shared" si="8"/>
        <v>2327267.69</v>
      </c>
      <c r="L93" s="23">
        <f t="shared" si="8"/>
        <v>137</v>
      </c>
      <c r="M93" s="24">
        <f t="shared" si="8"/>
        <v>105622.7</v>
      </c>
      <c r="N93" s="23">
        <f t="shared" si="8"/>
        <v>726</v>
      </c>
      <c r="O93" s="24">
        <f t="shared" si="8"/>
        <v>678888.6799999999</v>
      </c>
      <c r="P93" s="23">
        <f t="shared" si="8"/>
        <v>21615</v>
      </c>
      <c r="Q93" s="24">
        <f t="shared" si="8"/>
        <v>13089941.890000002</v>
      </c>
      <c r="R93" s="23">
        <f t="shared" si="6"/>
        <v>103640</v>
      </c>
      <c r="S93" s="25">
        <f t="shared" si="7"/>
        <v>77549703.74</v>
      </c>
    </row>
    <row r="94" ht="18" customHeight="1">
      <c r="S94" s="124" t="s">
        <v>307</v>
      </c>
    </row>
    <row r="95" ht="18" customHeight="1">
      <c r="S95" s="122" t="s">
        <v>306</v>
      </c>
    </row>
    <row r="96" spans="18:19" ht="18" customHeight="1">
      <c r="R96" s="21"/>
      <c r="S96" s="21"/>
    </row>
  </sheetData>
  <sheetProtection/>
  <mergeCells count="10">
    <mergeCell ref="L3:M3"/>
    <mergeCell ref="N3:O3"/>
    <mergeCell ref="P3:Q3"/>
    <mergeCell ref="R3:S3"/>
    <mergeCell ref="A3:A4"/>
    <mergeCell ref="B3:C3"/>
    <mergeCell ref="D3:E3"/>
    <mergeCell ref="F3:G3"/>
    <mergeCell ref="H3:I3"/>
    <mergeCell ref="J3:K3"/>
  </mergeCells>
  <printOptions/>
  <pageMargins left="0.55" right="0.2" top="0.5511811023622047" bottom="0.8661417322834646" header="0.31496062992125984" footer="0.43"/>
  <pageSetup firstPageNumber="7" useFirstPageNumber="1" fitToHeight="4" fitToWidth="3" horizontalDpi="600" verticalDpi="600" orientation="portrait" pageOrder="overThenDown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1"/>
  <sheetViews>
    <sheetView zoomScale="80" zoomScaleNormal="80" zoomScalePageLayoutView="0" workbookViewId="0" topLeftCell="A1">
      <selection activeCell="A1" sqref="A1"/>
    </sheetView>
  </sheetViews>
  <sheetFormatPr defaultColWidth="8.796875" defaultRowHeight="15"/>
  <cols>
    <col min="1" max="26" width="3.09765625" style="15" customWidth="1"/>
    <col min="27" max="16384" width="8.69921875" style="15" customWidth="1"/>
  </cols>
  <sheetData>
    <row r="1" spans="1:26" ht="17.25" customHeight="1">
      <c r="A1" s="46" t="s">
        <v>312</v>
      </c>
      <c r="B1" s="132"/>
      <c r="C1" s="132"/>
      <c r="D1" s="133"/>
      <c r="E1" s="133"/>
      <c r="F1" s="134"/>
      <c r="G1" s="134"/>
      <c r="H1" s="134"/>
      <c r="I1" s="134"/>
      <c r="J1" s="134"/>
      <c r="K1" s="134"/>
      <c r="L1" s="134"/>
      <c r="M1" s="134"/>
      <c r="N1" s="133"/>
      <c r="O1" s="133"/>
      <c r="P1" s="133"/>
      <c r="Q1" s="133"/>
      <c r="R1" s="133"/>
      <c r="S1" s="133"/>
      <c r="T1" s="133"/>
      <c r="U1" s="135"/>
      <c r="V1" s="136"/>
      <c r="W1" s="136"/>
      <c r="X1" s="136"/>
      <c r="Y1" s="136"/>
      <c r="Z1" s="133"/>
    </row>
    <row r="2" spans="1:26" ht="13.5">
      <c r="A2" s="137"/>
      <c r="B2" s="132"/>
      <c r="C2" s="132"/>
      <c r="D2" s="133"/>
      <c r="E2" s="133"/>
      <c r="F2" s="134"/>
      <c r="G2" s="134"/>
      <c r="H2" s="134"/>
      <c r="I2" s="134"/>
      <c r="J2" s="134"/>
      <c r="K2" s="134"/>
      <c r="L2" s="134"/>
      <c r="M2" s="134"/>
      <c r="N2" s="133"/>
      <c r="O2" s="133"/>
      <c r="P2" s="133"/>
      <c r="Q2" s="133"/>
      <c r="R2" s="133"/>
      <c r="S2" s="133"/>
      <c r="T2" s="133"/>
      <c r="U2" s="135"/>
      <c r="V2" s="136"/>
      <c r="W2" s="136"/>
      <c r="X2" s="136"/>
      <c r="Y2" s="136"/>
      <c r="Z2" s="133"/>
    </row>
    <row r="3" spans="1:26" ht="19.5" customHeight="1">
      <c r="A3" s="137"/>
      <c r="B3" s="132"/>
      <c r="C3" s="132"/>
      <c r="D3" s="133"/>
      <c r="E3" s="133"/>
      <c r="F3" s="134"/>
      <c r="G3" s="134"/>
      <c r="H3" s="134"/>
      <c r="I3" s="134"/>
      <c r="J3" s="134"/>
      <c r="K3" s="134"/>
      <c r="L3" s="134"/>
      <c r="M3" s="134"/>
      <c r="N3" s="133"/>
      <c r="O3" s="133"/>
      <c r="P3" s="138" t="s">
        <v>97</v>
      </c>
      <c r="Q3" s="136"/>
      <c r="R3" s="134"/>
      <c r="S3" s="134"/>
      <c r="T3" s="133"/>
      <c r="U3" s="133"/>
      <c r="V3" s="136"/>
      <c r="W3" s="136"/>
      <c r="X3" s="136"/>
      <c r="Y3" s="136"/>
      <c r="Z3" s="133"/>
    </row>
    <row r="4" spans="1:26" ht="19.5" customHeight="1">
      <c r="A4" s="133"/>
      <c r="B4" s="132"/>
      <c r="C4" s="132"/>
      <c r="D4" s="133"/>
      <c r="E4" s="133"/>
      <c r="F4" s="134"/>
      <c r="G4" s="134"/>
      <c r="H4" s="134"/>
      <c r="I4" s="134"/>
      <c r="J4" s="134"/>
      <c r="K4" s="134"/>
      <c r="L4" s="134"/>
      <c r="M4" s="134"/>
      <c r="N4" s="133"/>
      <c r="O4" s="133"/>
      <c r="P4" s="138" t="s">
        <v>98</v>
      </c>
      <c r="Q4" s="136"/>
      <c r="R4" s="134"/>
      <c r="S4" s="134"/>
      <c r="T4" s="133"/>
      <c r="U4" s="133"/>
      <c r="V4" s="136"/>
      <c r="W4" s="136"/>
      <c r="X4" s="136"/>
      <c r="Y4" s="136"/>
      <c r="Z4" s="133"/>
    </row>
    <row r="5" spans="1:26" ht="19.5" customHeight="1">
      <c r="A5" s="133"/>
      <c r="B5" s="132"/>
      <c r="C5" s="132"/>
      <c r="D5" s="133"/>
      <c r="E5" s="133"/>
      <c r="F5" s="134"/>
      <c r="G5" s="134"/>
      <c r="H5" s="134"/>
      <c r="I5" s="134"/>
      <c r="J5" s="134"/>
      <c r="K5" s="134"/>
      <c r="L5" s="134"/>
      <c r="M5" s="134"/>
      <c r="N5" s="133"/>
      <c r="O5" s="133"/>
      <c r="P5" s="138" t="s">
        <v>99</v>
      </c>
      <c r="Q5" s="136"/>
      <c r="R5" s="134"/>
      <c r="S5" s="134"/>
      <c r="T5" s="133"/>
      <c r="U5" s="133"/>
      <c r="V5" s="136"/>
      <c r="W5" s="136"/>
      <c r="X5" s="136"/>
      <c r="Y5" s="136"/>
      <c r="Z5" s="133"/>
    </row>
    <row r="6" spans="1:26" ht="19.5" customHeight="1">
      <c r="A6" s="155" t="s">
        <v>205</v>
      </c>
      <c r="B6" s="156"/>
      <c r="C6" s="159" t="s">
        <v>100</v>
      </c>
      <c r="D6" s="160"/>
      <c r="E6" s="160"/>
      <c r="F6" s="161"/>
      <c r="G6" s="165" t="s">
        <v>101</v>
      </c>
      <c r="H6" s="166"/>
      <c r="I6" s="166"/>
      <c r="J6" s="167"/>
      <c r="K6" s="165" t="s">
        <v>102</v>
      </c>
      <c r="L6" s="171"/>
      <c r="M6" s="171"/>
      <c r="N6" s="172"/>
      <c r="O6" s="191" t="s">
        <v>103</v>
      </c>
      <c r="P6" s="192"/>
      <c r="Q6" s="192"/>
      <c r="R6" s="193"/>
      <c r="S6" s="159" t="s">
        <v>104</v>
      </c>
      <c r="T6" s="160"/>
      <c r="U6" s="160"/>
      <c r="V6" s="161"/>
      <c r="W6" s="191" t="s">
        <v>105</v>
      </c>
      <c r="X6" s="192"/>
      <c r="Y6" s="192"/>
      <c r="Z6" s="193"/>
    </row>
    <row r="7" spans="1:26" ht="19.5" customHeight="1">
      <c r="A7" s="157"/>
      <c r="B7" s="158"/>
      <c r="C7" s="162"/>
      <c r="D7" s="163"/>
      <c r="E7" s="163"/>
      <c r="F7" s="164"/>
      <c r="G7" s="168"/>
      <c r="H7" s="169"/>
      <c r="I7" s="169"/>
      <c r="J7" s="170"/>
      <c r="K7" s="173"/>
      <c r="L7" s="174"/>
      <c r="M7" s="174"/>
      <c r="N7" s="175"/>
      <c r="O7" s="194"/>
      <c r="P7" s="195"/>
      <c r="Q7" s="195"/>
      <c r="R7" s="196"/>
      <c r="S7" s="162"/>
      <c r="T7" s="163"/>
      <c r="U7" s="163"/>
      <c r="V7" s="164"/>
      <c r="W7" s="194"/>
      <c r="X7" s="195"/>
      <c r="Y7" s="195"/>
      <c r="Z7" s="196"/>
    </row>
    <row r="8" spans="1:26" ht="19.5" customHeight="1">
      <c r="A8" s="143" t="s">
        <v>206</v>
      </c>
      <c r="B8" s="144"/>
      <c r="C8" s="152">
        <v>-7.6</v>
      </c>
      <c r="D8" s="153"/>
      <c r="E8" s="153"/>
      <c r="F8" s="154"/>
      <c r="G8" s="152">
        <v>-9.2</v>
      </c>
      <c r="H8" s="153"/>
      <c r="I8" s="153"/>
      <c r="J8" s="154"/>
      <c r="K8" s="152">
        <v>-11.2</v>
      </c>
      <c r="L8" s="153"/>
      <c r="M8" s="153"/>
      <c r="N8" s="154"/>
      <c r="O8" s="152">
        <v>-7.9</v>
      </c>
      <c r="P8" s="153"/>
      <c r="Q8" s="153"/>
      <c r="R8" s="154"/>
      <c r="S8" s="152">
        <v>-3.5</v>
      </c>
      <c r="T8" s="153"/>
      <c r="U8" s="153"/>
      <c r="V8" s="154"/>
      <c r="W8" s="152">
        <v>-2.9</v>
      </c>
      <c r="X8" s="153"/>
      <c r="Y8" s="153"/>
      <c r="Z8" s="154"/>
    </row>
    <row r="9" spans="1:26" ht="19.5" customHeight="1">
      <c r="A9" s="145"/>
      <c r="B9" s="146"/>
      <c r="C9" s="149">
        <v>33300</v>
      </c>
      <c r="D9" s="150"/>
      <c r="E9" s="150"/>
      <c r="F9" s="151"/>
      <c r="G9" s="149">
        <v>16800</v>
      </c>
      <c r="H9" s="150"/>
      <c r="I9" s="150"/>
      <c r="J9" s="151"/>
      <c r="K9" s="149">
        <v>63500</v>
      </c>
      <c r="L9" s="150"/>
      <c r="M9" s="150"/>
      <c r="N9" s="151"/>
      <c r="O9" s="149">
        <v>29000</v>
      </c>
      <c r="P9" s="150"/>
      <c r="Q9" s="150"/>
      <c r="R9" s="151"/>
      <c r="S9" s="149">
        <v>22000</v>
      </c>
      <c r="T9" s="150"/>
      <c r="U9" s="150"/>
      <c r="V9" s="151"/>
      <c r="W9" s="149">
        <v>23700</v>
      </c>
      <c r="X9" s="150"/>
      <c r="Y9" s="150"/>
      <c r="Z9" s="151"/>
    </row>
    <row r="10" spans="1:26" ht="19.5" customHeight="1">
      <c r="A10" s="147"/>
      <c r="B10" s="148"/>
      <c r="C10" s="182">
        <v>14</v>
      </c>
      <c r="D10" s="183"/>
      <c r="E10" s="183">
        <v>14</v>
      </c>
      <c r="F10" s="184"/>
      <c r="G10" s="182">
        <v>1</v>
      </c>
      <c r="H10" s="183"/>
      <c r="I10" s="183">
        <v>1</v>
      </c>
      <c r="J10" s="184"/>
      <c r="K10" s="182">
        <v>3</v>
      </c>
      <c r="L10" s="183"/>
      <c r="M10" s="183">
        <v>3</v>
      </c>
      <c r="N10" s="184"/>
      <c r="O10" s="182">
        <v>1</v>
      </c>
      <c r="P10" s="183"/>
      <c r="Q10" s="183">
        <v>1</v>
      </c>
      <c r="R10" s="184"/>
      <c r="S10" s="182">
        <v>1</v>
      </c>
      <c r="T10" s="183"/>
      <c r="U10" s="183">
        <v>1</v>
      </c>
      <c r="V10" s="184"/>
      <c r="W10" s="182">
        <v>2</v>
      </c>
      <c r="X10" s="183"/>
      <c r="Y10" s="183">
        <v>2</v>
      </c>
      <c r="Z10" s="184"/>
    </row>
    <row r="11" spans="1:28" ht="19.5" customHeight="1">
      <c r="A11" s="143" t="s">
        <v>207</v>
      </c>
      <c r="B11" s="144"/>
      <c r="C11" s="152">
        <v>-9.7</v>
      </c>
      <c r="D11" s="153"/>
      <c r="E11" s="153"/>
      <c r="F11" s="154"/>
      <c r="G11" s="152">
        <v>-8.9</v>
      </c>
      <c r="H11" s="153"/>
      <c r="I11" s="153"/>
      <c r="J11" s="154"/>
      <c r="K11" s="152">
        <v>-8.6</v>
      </c>
      <c r="L11" s="153"/>
      <c r="M11" s="153"/>
      <c r="N11" s="154"/>
      <c r="O11" s="179">
        <v>-10.7</v>
      </c>
      <c r="P11" s="180"/>
      <c r="Q11" s="180"/>
      <c r="R11" s="181"/>
      <c r="S11" s="152">
        <v>-3.6</v>
      </c>
      <c r="T11" s="153"/>
      <c r="U11" s="153"/>
      <c r="V11" s="154"/>
      <c r="W11" s="152">
        <v>-4.8</v>
      </c>
      <c r="X11" s="153"/>
      <c r="Y11" s="153"/>
      <c r="Z11" s="154"/>
      <c r="AB11" s="27"/>
    </row>
    <row r="12" spans="1:26" ht="19.5" customHeight="1">
      <c r="A12" s="145"/>
      <c r="B12" s="146"/>
      <c r="C12" s="149">
        <v>29800</v>
      </c>
      <c r="D12" s="150"/>
      <c r="E12" s="150"/>
      <c r="F12" s="151"/>
      <c r="G12" s="149">
        <v>15300</v>
      </c>
      <c r="H12" s="150"/>
      <c r="I12" s="150"/>
      <c r="J12" s="151"/>
      <c r="K12" s="149">
        <v>57800</v>
      </c>
      <c r="L12" s="150"/>
      <c r="M12" s="150"/>
      <c r="N12" s="151"/>
      <c r="O12" s="176">
        <v>25900</v>
      </c>
      <c r="P12" s="177"/>
      <c r="Q12" s="177"/>
      <c r="R12" s="178"/>
      <c r="S12" s="149">
        <v>21200</v>
      </c>
      <c r="T12" s="150"/>
      <c r="U12" s="150"/>
      <c r="V12" s="151"/>
      <c r="W12" s="149">
        <v>22500</v>
      </c>
      <c r="X12" s="150"/>
      <c r="Y12" s="150"/>
      <c r="Z12" s="151"/>
    </row>
    <row r="13" spans="1:26" ht="19.5" customHeight="1">
      <c r="A13" s="147"/>
      <c r="B13" s="148"/>
      <c r="C13" s="182">
        <v>14</v>
      </c>
      <c r="D13" s="183"/>
      <c r="E13" s="183">
        <v>14</v>
      </c>
      <c r="F13" s="184"/>
      <c r="G13" s="182">
        <v>1</v>
      </c>
      <c r="H13" s="183"/>
      <c r="I13" s="183">
        <v>1</v>
      </c>
      <c r="J13" s="184"/>
      <c r="K13" s="182">
        <v>3</v>
      </c>
      <c r="L13" s="183"/>
      <c r="M13" s="183">
        <v>2</v>
      </c>
      <c r="N13" s="184"/>
      <c r="O13" s="188">
        <v>1</v>
      </c>
      <c r="P13" s="189"/>
      <c r="Q13" s="189">
        <v>1</v>
      </c>
      <c r="R13" s="190"/>
      <c r="S13" s="182">
        <v>1</v>
      </c>
      <c r="T13" s="183"/>
      <c r="U13" s="183">
        <v>1</v>
      </c>
      <c r="V13" s="184"/>
      <c r="W13" s="182">
        <v>2</v>
      </c>
      <c r="X13" s="183"/>
      <c r="Y13" s="183">
        <v>2</v>
      </c>
      <c r="Z13" s="184"/>
    </row>
    <row r="14" spans="1:26" ht="19.5" customHeight="1">
      <c r="A14" s="143" t="s">
        <v>208</v>
      </c>
      <c r="B14" s="144"/>
      <c r="C14" s="152">
        <v>-7.5</v>
      </c>
      <c r="D14" s="153"/>
      <c r="E14" s="153"/>
      <c r="F14" s="154"/>
      <c r="G14" s="152">
        <v>-8.5</v>
      </c>
      <c r="H14" s="153"/>
      <c r="I14" s="153"/>
      <c r="J14" s="154"/>
      <c r="K14" s="152">
        <v>-14.8</v>
      </c>
      <c r="L14" s="153"/>
      <c r="M14" s="153"/>
      <c r="N14" s="154"/>
      <c r="O14" s="179">
        <v>-8.1</v>
      </c>
      <c r="P14" s="180"/>
      <c r="Q14" s="180"/>
      <c r="R14" s="181"/>
      <c r="S14" s="152">
        <v>-3.3</v>
      </c>
      <c r="T14" s="153"/>
      <c r="U14" s="153"/>
      <c r="V14" s="154"/>
      <c r="W14" s="152">
        <v>-5.7</v>
      </c>
      <c r="X14" s="153"/>
      <c r="Y14" s="153"/>
      <c r="Z14" s="154"/>
    </row>
    <row r="15" spans="1:26" ht="19.5" customHeight="1">
      <c r="A15" s="145"/>
      <c r="B15" s="146"/>
      <c r="C15" s="149">
        <v>27400</v>
      </c>
      <c r="D15" s="150"/>
      <c r="E15" s="150"/>
      <c r="F15" s="151"/>
      <c r="G15" s="149">
        <v>14000</v>
      </c>
      <c r="H15" s="150"/>
      <c r="I15" s="150"/>
      <c r="J15" s="151"/>
      <c r="K15" s="149">
        <v>48800</v>
      </c>
      <c r="L15" s="150"/>
      <c r="M15" s="150"/>
      <c r="N15" s="151"/>
      <c r="O15" s="176">
        <v>23800</v>
      </c>
      <c r="P15" s="177"/>
      <c r="Q15" s="177"/>
      <c r="R15" s="178"/>
      <c r="S15" s="149">
        <v>20500</v>
      </c>
      <c r="T15" s="150"/>
      <c r="U15" s="150"/>
      <c r="V15" s="151"/>
      <c r="W15" s="149">
        <v>20000</v>
      </c>
      <c r="X15" s="150"/>
      <c r="Y15" s="150"/>
      <c r="Z15" s="151"/>
    </row>
    <row r="16" spans="1:26" ht="19.5" customHeight="1">
      <c r="A16" s="147"/>
      <c r="B16" s="148"/>
      <c r="C16" s="182">
        <v>14</v>
      </c>
      <c r="D16" s="183"/>
      <c r="E16" s="183">
        <v>14</v>
      </c>
      <c r="F16" s="184"/>
      <c r="G16" s="182">
        <v>1</v>
      </c>
      <c r="H16" s="183"/>
      <c r="I16" s="183">
        <v>1</v>
      </c>
      <c r="J16" s="184"/>
      <c r="K16" s="182">
        <v>3</v>
      </c>
      <c r="L16" s="183"/>
      <c r="M16" s="183">
        <v>2</v>
      </c>
      <c r="N16" s="184"/>
      <c r="O16" s="188">
        <v>1</v>
      </c>
      <c r="P16" s="189"/>
      <c r="Q16" s="189">
        <v>1</v>
      </c>
      <c r="R16" s="190"/>
      <c r="S16" s="182">
        <v>1</v>
      </c>
      <c r="T16" s="183"/>
      <c r="U16" s="183">
        <v>1</v>
      </c>
      <c r="V16" s="184"/>
      <c r="W16" s="182">
        <v>1</v>
      </c>
      <c r="X16" s="183"/>
      <c r="Y16" s="183">
        <v>1</v>
      </c>
      <c r="Z16" s="184"/>
    </row>
    <row r="17" spans="1:26" ht="19.5" customHeight="1">
      <c r="A17" s="143" t="s">
        <v>209</v>
      </c>
      <c r="B17" s="144"/>
      <c r="C17" s="152">
        <v>-6.1</v>
      </c>
      <c r="D17" s="153"/>
      <c r="E17" s="153"/>
      <c r="F17" s="154"/>
      <c r="G17" s="152">
        <v>-7.1</v>
      </c>
      <c r="H17" s="153"/>
      <c r="I17" s="153"/>
      <c r="J17" s="154"/>
      <c r="K17" s="152">
        <v>-9.8</v>
      </c>
      <c r="L17" s="153"/>
      <c r="M17" s="153"/>
      <c r="N17" s="154"/>
      <c r="O17" s="179">
        <v>-8.4</v>
      </c>
      <c r="P17" s="180"/>
      <c r="Q17" s="180"/>
      <c r="R17" s="181"/>
      <c r="S17" s="152">
        <v>-2.4</v>
      </c>
      <c r="T17" s="153"/>
      <c r="U17" s="153"/>
      <c r="V17" s="154"/>
      <c r="W17" s="152">
        <v>-4.5</v>
      </c>
      <c r="X17" s="153"/>
      <c r="Y17" s="153"/>
      <c r="Z17" s="154"/>
    </row>
    <row r="18" spans="1:26" ht="19.5" customHeight="1">
      <c r="A18" s="145"/>
      <c r="B18" s="146"/>
      <c r="C18" s="149">
        <v>25600</v>
      </c>
      <c r="D18" s="150"/>
      <c r="E18" s="150"/>
      <c r="F18" s="151"/>
      <c r="G18" s="149">
        <v>13000</v>
      </c>
      <c r="H18" s="150"/>
      <c r="I18" s="150"/>
      <c r="J18" s="151"/>
      <c r="K18" s="149">
        <v>44600</v>
      </c>
      <c r="L18" s="150"/>
      <c r="M18" s="150"/>
      <c r="N18" s="151"/>
      <c r="O18" s="176">
        <v>21800</v>
      </c>
      <c r="P18" s="177"/>
      <c r="Q18" s="177"/>
      <c r="R18" s="178"/>
      <c r="S18" s="149">
        <v>20000</v>
      </c>
      <c r="T18" s="150"/>
      <c r="U18" s="150"/>
      <c r="V18" s="151"/>
      <c r="W18" s="149">
        <v>19100</v>
      </c>
      <c r="X18" s="150"/>
      <c r="Y18" s="150"/>
      <c r="Z18" s="151"/>
    </row>
    <row r="19" spans="1:26" ht="19.5" customHeight="1">
      <c r="A19" s="147"/>
      <c r="B19" s="148"/>
      <c r="C19" s="182">
        <v>14</v>
      </c>
      <c r="D19" s="183"/>
      <c r="E19" s="183">
        <v>14</v>
      </c>
      <c r="F19" s="184"/>
      <c r="G19" s="182">
        <v>1</v>
      </c>
      <c r="H19" s="183"/>
      <c r="I19" s="183">
        <v>1</v>
      </c>
      <c r="J19" s="184"/>
      <c r="K19" s="182">
        <v>3</v>
      </c>
      <c r="L19" s="183"/>
      <c r="M19" s="183">
        <v>3</v>
      </c>
      <c r="N19" s="184"/>
      <c r="O19" s="188">
        <v>1</v>
      </c>
      <c r="P19" s="189"/>
      <c r="Q19" s="189">
        <v>1</v>
      </c>
      <c r="R19" s="190"/>
      <c r="S19" s="182">
        <v>1</v>
      </c>
      <c r="T19" s="183"/>
      <c r="U19" s="183">
        <v>1</v>
      </c>
      <c r="V19" s="184"/>
      <c r="W19" s="182">
        <v>1</v>
      </c>
      <c r="X19" s="183"/>
      <c r="Y19" s="183">
        <v>1</v>
      </c>
      <c r="Z19" s="184"/>
    </row>
    <row r="20" spans="1:26" ht="19.5" customHeight="1">
      <c r="A20" s="143" t="s">
        <v>210</v>
      </c>
      <c r="B20" s="144"/>
      <c r="C20" s="152">
        <v>-2.8</v>
      </c>
      <c r="D20" s="153"/>
      <c r="E20" s="153"/>
      <c r="F20" s="154"/>
      <c r="G20" s="152"/>
      <c r="H20" s="153"/>
      <c r="I20" s="153"/>
      <c r="J20" s="154"/>
      <c r="K20" s="152">
        <v>-6.3</v>
      </c>
      <c r="L20" s="153"/>
      <c r="M20" s="153"/>
      <c r="N20" s="154"/>
      <c r="O20" s="179">
        <v>-1.8</v>
      </c>
      <c r="P20" s="180"/>
      <c r="Q20" s="180"/>
      <c r="R20" s="181"/>
      <c r="S20" s="185">
        <v>-1</v>
      </c>
      <c r="T20" s="186"/>
      <c r="U20" s="186"/>
      <c r="V20" s="187"/>
      <c r="W20" s="152">
        <v>-1.2</v>
      </c>
      <c r="X20" s="153"/>
      <c r="Y20" s="153"/>
      <c r="Z20" s="154"/>
    </row>
    <row r="21" spans="1:26" ht="19.5" customHeight="1">
      <c r="A21" s="145"/>
      <c r="B21" s="146"/>
      <c r="C21" s="149">
        <v>29400</v>
      </c>
      <c r="D21" s="150"/>
      <c r="E21" s="150"/>
      <c r="F21" s="151"/>
      <c r="G21" s="149"/>
      <c r="H21" s="150"/>
      <c r="I21" s="150"/>
      <c r="J21" s="151"/>
      <c r="K21" s="149">
        <v>42100</v>
      </c>
      <c r="L21" s="150"/>
      <c r="M21" s="150"/>
      <c r="N21" s="151"/>
      <c r="O21" s="176">
        <v>21400</v>
      </c>
      <c r="P21" s="177"/>
      <c r="Q21" s="177"/>
      <c r="R21" s="178"/>
      <c r="S21" s="149">
        <v>19800</v>
      </c>
      <c r="T21" s="150"/>
      <c r="U21" s="150"/>
      <c r="V21" s="151"/>
      <c r="W21" s="149">
        <v>18300</v>
      </c>
      <c r="X21" s="150"/>
      <c r="Y21" s="150"/>
      <c r="Z21" s="151"/>
    </row>
    <row r="22" spans="1:26" ht="19.5" customHeight="1">
      <c r="A22" s="147"/>
      <c r="B22" s="148"/>
      <c r="C22" s="182">
        <v>14</v>
      </c>
      <c r="D22" s="183"/>
      <c r="E22" s="183">
        <v>14</v>
      </c>
      <c r="F22" s="184"/>
      <c r="G22" s="182"/>
      <c r="H22" s="183"/>
      <c r="I22" s="183"/>
      <c r="J22" s="184"/>
      <c r="K22" s="182">
        <v>3</v>
      </c>
      <c r="L22" s="183"/>
      <c r="M22" s="183">
        <v>3</v>
      </c>
      <c r="N22" s="184"/>
      <c r="O22" s="188">
        <v>1</v>
      </c>
      <c r="P22" s="189"/>
      <c r="Q22" s="189">
        <v>1</v>
      </c>
      <c r="R22" s="190"/>
      <c r="S22" s="182">
        <v>1</v>
      </c>
      <c r="T22" s="183"/>
      <c r="U22" s="183">
        <v>1</v>
      </c>
      <c r="V22" s="184"/>
      <c r="W22" s="182">
        <v>1</v>
      </c>
      <c r="X22" s="183"/>
      <c r="Y22" s="183">
        <v>1</v>
      </c>
      <c r="Z22" s="184"/>
    </row>
    <row r="23" spans="1:26" ht="19.5" customHeight="1">
      <c r="A23" s="143" t="s">
        <v>211</v>
      </c>
      <c r="B23" s="144"/>
      <c r="C23" s="152">
        <v>-1.7</v>
      </c>
      <c r="D23" s="153"/>
      <c r="E23" s="153"/>
      <c r="F23" s="154"/>
      <c r="G23" s="152"/>
      <c r="H23" s="153"/>
      <c r="I23" s="153"/>
      <c r="J23" s="154"/>
      <c r="K23" s="152">
        <v>-2.7</v>
      </c>
      <c r="L23" s="153"/>
      <c r="M23" s="153"/>
      <c r="N23" s="154"/>
      <c r="O23" s="179">
        <v>-1.9</v>
      </c>
      <c r="P23" s="180"/>
      <c r="Q23" s="180"/>
      <c r="R23" s="181"/>
      <c r="S23" s="185">
        <v>-1</v>
      </c>
      <c r="T23" s="186"/>
      <c r="U23" s="186"/>
      <c r="V23" s="187"/>
      <c r="W23" s="152">
        <v>-2.2</v>
      </c>
      <c r="X23" s="153"/>
      <c r="Y23" s="153"/>
      <c r="Z23" s="154"/>
    </row>
    <row r="24" spans="1:26" ht="19.5" customHeight="1">
      <c r="A24" s="145"/>
      <c r="B24" s="146"/>
      <c r="C24" s="149">
        <v>27000</v>
      </c>
      <c r="D24" s="150"/>
      <c r="E24" s="150"/>
      <c r="F24" s="151"/>
      <c r="G24" s="149"/>
      <c r="H24" s="150"/>
      <c r="I24" s="150"/>
      <c r="J24" s="151"/>
      <c r="K24" s="149">
        <v>41000</v>
      </c>
      <c r="L24" s="150"/>
      <c r="M24" s="150"/>
      <c r="N24" s="151"/>
      <c r="O24" s="176">
        <v>21000</v>
      </c>
      <c r="P24" s="177"/>
      <c r="Q24" s="177"/>
      <c r="R24" s="178"/>
      <c r="S24" s="149">
        <v>19600</v>
      </c>
      <c r="T24" s="150"/>
      <c r="U24" s="150"/>
      <c r="V24" s="151"/>
      <c r="W24" s="149">
        <v>16100</v>
      </c>
      <c r="X24" s="150"/>
      <c r="Y24" s="150"/>
      <c r="Z24" s="151"/>
    </row>
    <row r="25" spans="1:26" ht="19.5" customHeight="1">
      <c r="A25" s="147"/>
      <c r="B25" s="148"/>
      <c r="C25" s="182">
        <v>11</v>
      </c>
      <c r="D25" s="183"/>
      <c r="E25" s="183">
        <v>11</v>
      </c>
      <c r="F25" s="184"/>
      <c r="G25" s="182"/>
      <c r="H25" s="183"/>
      <c r="I25" s="183"/>
      <c r="J25" s="184"/>
      <c r="K25" s="182">
        <v>3</v>
      </c>
      <c r="L25" s="183"/>
      <c r="M25" s="183">
        <v>3</v>
      </c>
      <c r="N25" s="184"/>
      <c r="O25" s="188">
        <v>1</v>
      </c>
      <c r="P25" s="189"/>
      <c r="Q25" s="189">
        <v>1</v>
      </c>
      <c r="R25" s="190"/>
      <c r="S25" s="182">
        <v>1</v>
      </c>
      <c r="T25" s="183"/>
      <c r="U25" s="183">
        <v>1</v>
      </c>
      <c r="V25" s="184"/>
      <c r="W25" s="182">
        <v>3</v>
      </c>
      <c r="X25" s="183"/>
      <c r="Y25" s="183">
        <v>1</v>
      </c>
      <c r="Z25" s="184"/>
    </row>
    <row r="26" spans="1:26" ht="19.5" customHeight="1">
      <c r="A26" s="143" t="s">
        <v>212</v>
      </c>
      <c r="B26" s="144"/>
      <c r="C26" s="152">
        <v>-2.9</v>
      </c>
      <c r="D26" s="153"/>
      <c r="E26" s="153"/>
      <c r="F26" s="154"/>
      <c r="G26" s="152"/>
      <c r="H26" s="153"/>
      <c r="I26" s="153"/>
      <c r="J26" s="154"/>
      <c r="K26" s="152">
        <v>-3.6</v>
      </c>
      <c r="L26" s="153"/>
      <c r="M26" s="153"/>
      <c r="N26" s="154"/>
      <c r="O26" s="179">
        <v>-2.4</v>
      </c>
      <c r="P26" s="180"/>
      <c r="Q26" s="180"/>
      <c r="R26" s="181"/>
      <c r="S26" s="185">
        <v>-3.1</v>
      </c>
      <c r="T26" s="186"/>
      <c r="U26" s="186"/>
      <c r="V26" s="187"/>
      <c r="W26" s="185">
        <v>-3</v>
      </c>
      <c r="X26" s="186"/>
      <c r="Y26" s="186"/>
      <c r="Z26" s="187"/>
    </row>
    <row r="27" spans="1:26" ht="19.5" customHeight="1">
      <c r="A27" s="145"/>
      <c r="B27" s="146"/>
      <c r="C27" s="149">
        <v>26200</v>
      </c>
      <c r="D27" s="150"/>
      <c r="E27" s="150"/>
      <c r="F27" s="151"/>
      <c r="G27" s="149"/>
      <c r="H27" s="150"/>
      <c r="I27" s="150"/>
      <c r="J27" s="151"/>
      <c r="K27" s="149">
        <v>39500</v>
      </c>
      <c r="L27" s="150"/>
      <c r="M27" s="150"/>
      <c r="N27" s="151"/>
      <c r="O27" s="176">
        <v>20500</v>
      </c>
      <c r="P27" s="177"/>
      <c r="Q27" s="177"/>
      <c r="R27" s="178"/>
      <c r="S27" s="149">
        <v>19000</v>
      </c>
      <c r="T27" s="150"/>
      <c r="U27" s="150"/>
      <c r="V27" s="151"/>
      <c r="W27" s="149">
        <v>15600</v>
      </c>
      <c r="X27" s="150"/>
      <c r="Y27" s="150"/>
      <c r="Z27" s="151"/>
    </row>
    <row r="28" spans="1:26" ht="19.5" customHeight="1">
      <c r="A28" s="147"/>
      <c r="B28" s="148"/>
      <c r="C28" s="182">
        <v>11</v>
      </c>
      <c r="D28" s="183"/>
      <c r="E28" s="183">
        <v>11</v>
      </c>
      <c r="F28" s="184"/>
      <c r="G28" s="182"/>
      <c r="H28" s="183"/>
      <c r="I28" s="183"/>
      <c r="J28" s="184"/>
      <c r="K28" s="182">
        <v>3</v>
      </c>
      <c r="L28" s="183"/>
      <c r="M28" s="183">
        <v>3</v>
      </c>
      <c r="N28" s="184"/>
      <c r="O28" s="188">
        <v>1</v>
      </c>
      <c r="P28" s="189"/>
      <c r="Q28" s="189">
        <v>1</v>
      </c>
      <c r="R28" s="190"/>
      <c r="S28" s="182">
        <v>1</v>
      </c>
      <c r="T28" s="183"/>
      <c r="U28" s="183">
        <v>1</v>
      </c>
      <c r="V28" s="184"/>
      <c r="W28" s="182">
        <v>3</v>
      </c>
      <c r="X28" s="183"/>
      <c r="Y28" s="183">
        <v>3</v>
      </c>
      <c r="Z28" s="184"/>
    </row>
    <row r="29" spans="1:26" ht="19.5" customHeight="1">
      <c r="A29" s="143" t="s">
        <v>213</v>
      </c>
      <c r="B29" s="144"/>
      <c r="C29" s="152">
        <v>-3.6</v>
      </c>
      <c r="D29" s="153"/>
      <c r="E29" s="153"/>
      <c r="F29" s="154"/>
      <c r="G29" s="152"/>
      <c r="H29" s="153"/>
      <c r="I29" s="153"/>
      <c r="J29" s="154"/>
      <c r="K29" s="152">
        <v>-3.7</v>
      </c>
      <c r="L29" s="153"/>
      <c r="M29" s="153"/>
      <c r="N29" s="154"/>
      <c r="O29" s="179">
        <v>-2</v>
      </c>
      <c r="P29" s="180"/>
      <c r="Q29" s="180"/>
      <c r="R29" s="181"/>
      <c r="S29" s="185">
        <v>-3.7</v>
      </c>
      <c r="T29" s="186"/>
      <c r="U29" s="186"/>
      <c r="V29" s="187"/>
      <c r="W29" s="185">
        <v>-4.4</v>
      </c>
      <c r="X29" s="186"/>
      <c r="Y29" s="186"/>
      <c r="Z29" s="187"/>
    </row>
    <row r="30" spans="1:26" ht="19.5" customHeight="1">
      <c r="A30" s="145"/>
      <c r="B30" s="146"/>
      <c r="C30" s="149">
        <v>25300</v>
      </c>
      <c r="D30" s="150"/>
      <c r="E30" s="150"/>
      <c r="F30" s="151"/>
      <c r="G30" s="149"/>
      <c r="H30" s="150"/>
      <c r="I30" s="150"/>
      <c r="J30" s="151"/>
      <c r="K30" s="149">
        <v>38100</v>
      </c>
      <c r="L30" s="150"/>
      <c r="M30" s="150"/>
      <c r="N30" s="151"/>
      <c r="O30" s="176">
        <v>20100</v>
      </c>
      <c r="P30" s="177"/>
      <c r="Q30" s="177"/>
      <c r="R30" s="178"/>
      <c r="S30" s="149">
        <v>18300</v>
      </c>
      <c r="T30" s="150"/>
      <c r="U30" s="150"/>
      <c r="V30" s="151"/>
      <c r="W30" s="149">
        <v>14900</v>
      </c>
      <c r="X30" s="150"/>
      <c r="Y30" s="150"/>
      <c r="Z30" s="151"/>
    </row>
    <row r="31" spans="1:26" ht="19.5" customHeight="1">
      <c r="A31" s="147"/>
      <c r="B31" s="148"/>
      <c r="C31" s="182">
        <v>11</v>
      </c>
      <c r="D31" s="183"/>
      <c r="E31" s="183">
        <v>11</v>
      </c>
      <c r="F31" s="184"/>
      <c r="G31" s="182"/>
      <c r="H31" s="183"/>
      <c r="I31" s="183"/>
      <c r="J31" s="184"/>
      <c r="K31" s="182">
        <v>3</v>
      </c>
      <c r="L31" s="183"/>
      <c r="M31" s="183">
        <v>2</v>
      </c>
      <c r="N31" s="184"/>
      <c r="O31" s="188">
        <v>1</v>
      </c>
      <c r="P31" s="189"/>
      <c r="Q31" s="189">
        <v>1</v>
      </c>
      <c r="R31" s="190"/>
      <c r="S31" s="182">
        <v>1</v>
      </c>
      <c r="T31" s="183"/>
      <c r="U31" s="183">
        <v>1</v>
      </c>
      <c r="V31" s="184"/>
      <c r="W31" s="182">
        <v>3</v>
      </c>
      <c r="X31" s="183"/>
      <c r="Y31" s="183">
        <v>3</v>
      </c>
      <c r="Z31" s="184"/>
    </row>
    <row r="32" spans="1:26" ht="19.5" customHeight="1">
      <c r="A32" s="143" t="s">
        <v>214</v>
      </c>
      <c r="B32" s="144"/>
      <c r="C32" s="152">
        <v>-6.9</v>
      </c>
      <c r="D32" s="153"/>
      <c r="E32" s="153"/>
      <c r="F32" s="154"/>
      <c r="G32" s="152"/>
      <c r="H32" s="153"/>
      <c r="I32" s="153"/>
      <c r="J32" s="154"/>
      <c r="K32" s="152">
        <v>-7.9</v>
      </c>
      <c r="L32" s="153"/>
      <c r="M32" s="153"/>
      <c r="N32" s="154"/>
      <c r="O32" s="179">
        <v>-6.5</v>
      </c>
      <c r="P32" s="180"/>
      <c r="Q32" s="180"/>
      <c r="R32" s="181"/>
      <c r="S32" s="185">
        <v>-10.9</v>
      </c>
      <c r="T32" s="186"/>
      <c r="U32" s="186"/>
      <c r="V32" s="187"/>
      <c r="W32" s="185">
        <v>-5.3</v>
      </c>
      <c r="X32" s="186"/>
      <c r="Y32" s="186"/>
      <c r="Z32" s="187"/>
    </row>
    <row r="33" spans="1:26" ht="19.5" customHeight="1">
      <c r="A33" s="145"/>
      <c r="B33" s="146"/>
      <c r="C33" s="149">
        <v>23600</v>
      </c>
      <c r="D33" s="150"/>
      <c r="E33" s="150"/>
      <c r="F33" s="151"/>
      <c r="G33" s="149"/>
      <c r="H33" s="150"/>
      <c r="I33" s="150"/>
      <c r="J33" s="151"/>
      <c r="K33" s="149">
        <v>35100</v>
      </c>
      <c r="L33" s="150"/>
      <c r="M33" s="150"/>
      <c r="N33" s="151"/>
      <c r="O33" s="176">
        <v>18800</v>
      </c>
      <c r="P33" s="177"/>
      <c r="Q33" s="177"/>
      <c r="R33" s="178"/>
      <c r="S33" s="149">
        <v>16300</v>
      </c>
      <c r="T33" s="150"/>
      <c r="U33" s="150"/>
      <c r="V33" s="151"/>
      <c r="W33" s="149">
        <v>14100</v>
      </c>
      <c r="X33" s="150"/>
      <c r="Y33" s="150"/>
      <c r="Z33" s="151"/>
    </row>
    <row r="34" spans="1:26" ht="19.5" customHeight="1">
      <c r="A34" s="147"/>
      <c r="B34" s="148"/>
      <c r="C34" s="182">
        <v>11</v>
      </c>
      <c r="D34" s="183"/>
      <c r="E34" s="183">
        <v>10</v>
      </c>
      <c r="F34" s="184"/>
      <c r="G34" s="182"/>
      <c r="H34" s="183"/>
      <c r="I34" s="183"/>
      <c r="J34" s="184"/>
      <c r="K34" s="182">
        <v>3</v>
      </c>
      <c r="L34" s="183"/>
      <c r="M34" s="183">
        <v>3</v>
      </c>
      <c r="N34" s="184"/>
      <c r="O34" s="188">
        <v>1</v>
      </c>
      <c r="P34" s="189"/>
      <c r="Q34" s="189">
        <v>1</v>
      </c>
      <c r="R34" s="190"/>
      <c r="S34" s="182">
        <v>1</v>
      </c>
      <c r="T34" s="183"/>
      <c r="U34" s="183">
        <v>1</v>
      </c>
      <c r="V34" s="184"/>
      <c r="W34" s="182">
        <v>3</v>
      </c>
      <c r="X34" s="183"/>
      <c r="Y34" s="183">
        <v>3</v>
      </c>
      <c r="Z34" s="184"/>
    </row>
    <row r="35" spans="1:26" ht="19.5" customHeight="1">
      <c r="A35" s="143" t="s">
        <v>311</v>
      </c>
      <c r="B35" s="144"/>
      <c r="C35" s="152">
        <v>-3.3</v>
      </c>
      <c r="D35" s="153"/>
      <c r="E35" s="153"/>
      <c r="F35" s="154"/>
      <c r="G35" s="152"/>
      <c r="H35" s="153"/>
      <c r="I35" s="153"/>
      <c r="J35" s="154"/>
      <c r="K35" s="152">
        <v>-3.7</v>
      </c>
      <c r="L35" s="153"/>
      <c r="M35" s="153"/>
      <c r="N35" s="154"/>
      <c r="O35" s="179">
        <v>-3.2</v>
      </c>
      <c r="P35" s="180"/>
      <c r="Q35" s="180"/>
      <c r="R35" s="181"/>
      <c r="S35" s="185">
        <v>-8</v>
      </c>
      <c r="T35" s="186"/>
      <c r="U35" s="186"/>
      <c r="V35" s="187"/>
      <c r="W35" s="185">
        <v>-4</v>
      </c>
      <c r="X35" s="186"/>
      <c r="Y35" s="186"/>
      <c r="Z35" s="187"/>
    </row>
    <row r="36" spans="1:26" ht="19.5" customHeight="1">
      <c r="A36" s="145"/>
      <c r="B36" s="146"/>
      <c r="C36" s="149">
        <v>22800</v>
      </c>
      <c r="D36" s="150"/>
      <c r="E36" s="150"/>
      <c r="F36" s="151"/>
      <c r="G36" s="149"/>
      <c r="H36" s="150"/>
      <c r="I36" s="150"/>
      <c r="J36" s="151"/>
      <c r="K36" s="149">
        <v>33700</v>
      </c>
      <c r="L36" s="150"/>
      <c r="M36" s="150"/>
      <c r="N36" s="151"/>
      <c r="O36" s="176">
        <v>18200</v>
      </c>
      <c r="P36" s="177"/>
      <c r="Q36" s="177"/>
      <c r="R36" s="178"/>
      <c r="S36" s="149">
        <v>15000</v>
      </c>
      <c r="T36" s="150"/>
      <c r="U36" s="150"/>
      <c r="V36" s="151"/>
      <c r="W36" s="149">
        <v>13500</v>
      </c>
      <c r="X36" s="150"/>
      <c r="Y36" s="150"/>
      <c r="Z36" s="151"/>
    </row>
    <row r="37" spans="1:26" ht="19.5" customHeight="1">
      <c r="A37" s="147"/>
      <c r="B37" s="148"/>
      <c r="C37" s="182">
        <v>11</v>
      </c>
      <c r="D37" s="183"/>
      <c r="E37" s="183">
        <v>11</v>
      </c>
      <c r="F37" s="184"/>
      <c r="G37" s="182"/>
      <c r="H37" s="183"/>
      <c r="I37" s="183"/>
      <c r="J37" s="184"/>
      <c r="K37" s="182">
        <v>3</v>
      </c>
      <c r="L37" s="183"/>
      <c r="M37" s="183">
        <v>3</v>
      </c>
      <c r="N37" s="184"/>
      <c r="O37" s="188">
        <v>1</v>
      </c>
      <c r="P37" s="189"/>
      <c r="Q37" s="189">
        <v>1</v>
      </c>
      <c r="R37" s="190"/>
      <c r="S37" s="182">
        <v>1</v>
      </c>
      <c r="T37" s="183"/>
      <c r="U37" s="183">
        <v>1</v>
      </c>
      <c r="V37" s="184"/>
      <c r="W37" s="182">
        <v>3</v>
      </c>
      <c r="X37" s="183"/>
      <c r="Y37" s="183">
        <v>3</v>
      </c>
      <c r="Z37" s="184"/>
    </row>
    <row r="38" spans="1:26" ht="19.5" customHeight="1">
      <c r="A38" s="139" t="s">
        <v>106</v>
      </c>
      <c r="B38" s="140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 t="s">
        <v>309</v>
      </c>
      <c r="V38" s="139"/>
      <c r="W38" s="139"/>
      <c r="X38" s="136"/>
      <c r="Y38" s="136"/>
      <c r="Z38" s="133"/>
    </row>
    <row r="39" spans="1:26" ht="19.5" customHeight="1">
      <c r="A39" s="131"/>
      <c r="B39" s="139"/>
      <c r="C39" s="132"/>
      <c r="D39" s="133"/>
      <c r="E39" s="133"/>
      <c r="F39" s="134"/>
      <c r="G39" s="134"/>
      <c r="H39" s="134"/>
      <c r="I39" s="134"/>
      <c r="J39" s="134"/>
      <c r="K39" s="134"/>
      <c r="L39" s="131"/>
      <c r="M39" s="134"/>
      <c r="N39" s="134"/>
      <c r="O39" s="134"/>
      <c r="P39" s="134"/>
      <c r="Q39" s="134"/>
      <c r="R39" s="134"/>
      <c r="S39" s="134"/>
      <c r="T39" s="134"/>
      <c r="U39" s="134" t="s">
        <v>107</v>
      </c>
      <c r="V39" s="134"/>
      <c r="W39" s="134"/>
      <c r="X39" s="134"/>
      <c r="Y39" s="134"/>
      <c r="Z39" s="133"/>
    </row>
    <row r="40" spans="1:26" ht="12">
      <c r="A40" s="16"/>
      <c r="B40" s="11"/>
      <c r="C40" s="11"/>
      <c r="D40" s="14"/>
      <c r="E40" s="14"/>
      <c r="F40" s="13"/>
      <c r="G40" s="13"/>
      <c r="H40" s="12"/>
      <c r="I40" s="12"/>
      <c r="J40" s="14"/>
      <c r="K40" s="14"/>
      <c r="L40" s="14"/>
      <c r="M40" s="14"/>
      <c r="N40" s="12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" ht="12">
      <c r="A41" s="16"/>
      <c r="B41" s="11"/>
    </row>
  </sheetData>
  <sheetProtection/>
  <mergeCells count="257">
    <mergeCell ref="A35:B37"/>
    <mergeCell ref="C35:F35"/>
    <mergeCell ref="G35:J35"/>
    <mergeCell ref="K35:N35"/>
    <mergeCell ref="O35:R35"/>
    <mergeCell ref="S35:V35"/>
    <mergeCell ref="U37:V37"/>
    <mergeCell ref="S37:T37"/>
    <mergeCell ref="O36:R36"/>
    <mergeCell ref="S36:V36"/>
    <mergeCell ref="S33:V33"/>
    <mergeCell ref="W33:Z33"/>
    <mergeCell ref="W34:X34"/>
    <mergeCell ref="Y34:Z34"/>
    <mergeCell ref="K34:L34"/>
    <mergeCell ref="M34:N34"/>
    <mergeCell ref="O34:P34"/>
    <mergeCell ref="Q34:R34"/>
    <mergeCell ref="S34:T34"/>
    <mergeCell ref="U34:V34"/>
    <mergeCell ref="W35:Z35"/>
    <mergeCell ref="C36:F36"/>
    <mergeCell ref="G36:J36"/>
    <mergeCell ref="O31:P31"/>
    <mergeCell ref="Q31:R31"/>
    <mergeCell ref="S31:T31"/>
    <mergeCell ref="U31:V31"/>
    <mergeCell ref="W31:X31"/>
    <mergeCell ref="Y31:Z31"/>
    <mergeCell ref="K36:N36"/>
    <mergeCell ref="S28:T28"/>
    <mergeCell ref="U28:V28"/>
    <mergeCell ref="W28:X28"/>
    <mergeCell ref="Y28:Z28"/>
    <mergeCell ref="C31:D31"/>
    <mergeCell ref="E31:F31"/>
    <mergeCell ref="G31:H31"/>
    <mergeCell ref="I31:J31"/>
    <mergeCell ref="K31:L31"/>
    <mergeCell ref="M31:N31"/>
    <mergeCell ref="C28:D28"/>
    <mergeCell ref="E28:F28"/>
    <mergeCell ref="G28:H28"/>
    <mergeCell ref="I28:J28"/>
    <mergeCell ref="K28:L28"/>
    <mergeCell ref="M28:N28"/>
    <mergeCell ref="U25:V25"/>
    <mergeCell ref="W25:X25"/>
    <mergeCell ref="C27:F27"/>
    <mergeCell ref="G27:J27"/>
    <mergeCell ref="K27:N27"/>
    <mergeCell ref="O27:R27"/>
    <mergeCell ref="C26:F26"/>
    <mergeCell ref="G26:J26"/>
    <mergeCell ref="K26:N26"/>
    <mergeCell ref="O26:R26"/>
    <mergeCell ref="S24:V24"/>
    <mergeCell ref="W24:Z24"/>
    <mergeCell ref="K23:N23"/>
    <mergeCell ref="S23:V23"/>
    <mergeCell ref="W23:Z23"/>
    <mergeCell ref="Y25:Z25"/>
    <mergeCell ref="M25:N25"/>
    <mergeCell ref="O25:P25"/>
    <mergeCell ref="Q25:R25"/>
    <mergeCell ref="S25:T25"/>
    <mergeCell ref="A20:B22"/>
    <mergeCell ref="C20:F20"/>
    <mergeCell ref="G20:J20"/>
    <mergeCell ref="K20:N20"/>
    <mergeCell ref="O20:R20"/>
    <mergeCell ref="Q22:R22"/>
    <mergeCell ref="E22:F22"/>
    <mergeCell ref="G22:H22"/>
    <mergeCell ref="I22:J22"/>
    <mergeCell ref="K22:L22"/>
    <mergeCell ref="M22:N22"/>
    <mergeCell ref="O22:P22"/>
    <mergeCell ref="C22:D22"/>
    <mergeCell ref="W20:Z20"/>
    <mergeCell ref="C21:F21"/>
    <mergeCell ref="G21:J21"/>
    <mergeCell ref="S22:T22"/>
    <mergeCell ref="U22:V22"/>
    <mergeCell ref="W22:X22"/>
    <mergeCell ref="Y22:Z22"/>
    <mergeCell ref="E19:F19"/>
    <mergeCell ref="O19:P19"/>
    <mergeCell ref="Q19:R19"/>
    <mergeCell ref="S19:T19"/>
    <mergeCell ref="U19:V19"/>
    <mergeCell ref="W19:X19"/>
    <mergeCell ref="G18:J18"/>
    <mergeCell ref="S20:V20"/>
    <mergeCell ref="K21:N21"/>
    <mergeCell ref="O21:R21"/>
    <mergeCell ref="S21:V21"/>
    <mergeCell ref="W21:Z21"/>
    <mergeCell ref="W18:Z18"/>
    <mergeCell ref="Y19:Z19"/>
    <mergeCell ref="A17:B19"/>
    <mergeCell ref="C17:F17"/>
    <mergeCell ref="G17:J17"/>
    <mergeCell ref="K17:N17"/>
    <mergeCell ref="O17:R17"/>
    <mergeCell ref="S17:V17"/>
    <mergeCell ref="K18:N18"/>
    <mergeCell ref="O18:R18"/>
    <mergeCell ref="S18:V18"/>
    <mergeCell ref="C19:D19"/>
    <mergeCell ref="K19:L19"/>
    <mergeCell ref="M19:N19"/>
    <mergeCell ref="C16:D16"/>
    <mergeCell ref="W14:Z14"/>
    <mergeCell ref="E16:F16"/>
    <mergeCell ref="G16:H16"/>
    <mergeCell ref="I16:J16"/>
    <mergeCell ref="K16:L16"/>
    <mergeCell ref="W17:Z17"/>
    <mergeCell ref="C18:F18"/>
    <mergeCell ref="M16:N16"/>
    <mergeCell ref="C15:F15"/>
    <mergeCell ref="G15:J15"/>
    <mergeCell ref="K15:N15"/>
    <mergeCell ref="O16:P16"/>
    <mergeCell ref="Q16:R16"/>
    <mergeCell ref="O15:R15"/>
    <mergeCell ref="S16:T16"/>
    <mergeCell ref="U16:V16"/>
    <mergeCell ref="W16:X16"/>
    <mergeCell ref="Y16:Z16"/>
    <mergeCell ref="W13:X13"/>
    <mergeCell ref="Y13:Z13"/>
    <mergeCell ref="S15:V15"/>
    <mergeCell ref="W15:Z15"/>
    <mergeCell ref="U13:V13"/>
    <mergeCell ref="K14:N14"/>
    <mergeCell ref="O14:R14"/>
    <mergeCell ref="S14:V14"/>
    <mergeCell ref="W12:Z12"/>
    <mergeCell ref="C13:D13"/>
    <mergeCell ref="E13:F13"/>
    <mergeCell ref="G13:H13"/>
    <mergeCell ref="I13:J13"/>
    <mergeCell ref="O13:P13"/>
    <mergeCell ref="Q13:R13"/>
    <mergeCell ref="S13:T13"/>
    <mergeCell ref="O11:R11"/>
    <mergeCell ref="S11:V11"/>
    <mergeCell ref="K12:N12"/>
    <mergeCell ref="O12:R12"/>
    <mergeCell ref="S12:V12"/>
    <mergeCell ref="K9:N9"/>
    <mergeCell ref="A11:B13"/>
    <mergeCell ref="C11:F11"/>
    <mergeCell ref="G11:J11"/>
    <mergeCell ref="K11:N11"/>
    <mergeCell ref="K10:L10"/>
    <mergeCell ref="M10:N10"/>
    <mergeCell ref="K13:L13"/>
    <mergeCell ref="M13:N13"/>
    <mergeCell ref="S9:V9"/>
    <mergeCell ref="S10:T10"/>
    <mergeCell ref="U10:V10"/>
    <mergeCell ref="O6:R7"/>
    <mergeCell ref="S6:V7"/>
    <mergeCell ref="O10:P10"/>
    <mergeCell ref="Q10:R10"/>
    <mergeCell ref="S8:V8"/>
    <mergeCell ref="W6:Z7"/>
    <mergeCell ref="O8:R8"/>
    <mergeCell ref="O9:R9"/>
    <mergeCell ref="W11:Z11"/>
    <mergeCell ref="C12:F12"/>
    <mergeCell ref="G12:J12"/>
    <mergeCell ref="W8:Z8"/>
    <mergeCell ref="W9:Z9"/>
    <mergeCell ref="W10:X10"/>
    <mergeCell ref="Y10:Z10"/>
    <mergeCell ref="K33:N33"/>
    <mergeCell ref="O33:R33"/>
    <mergeCell ref="S26:V26"/>
    <mergeCell ref="W26:Z26"/>
    <mergeCell ref="S30:V30"/>
    <mergeCell ref="W30:Z30"/>
    <mergeCell ref="S27:V27"/>
    <mergeCell ref="W27:Z27"/>
    <mergeCell ref="O28:P28"/>
    <mergeCell ref="Q28:R28"/>
    <mergeCell ref="W37:X37"/>
    <mergeCell ref="Y37:Z37"/>
    <mergeCell ref="C37:D37"/>
    <mergeCell ref="E37:F37"/>
    <mergeCell ref="G37:H37"/>
    <mergeCell ref="I37:J37"/>
    <mergeCell ref="K37:L37"/>
    <mergeCell ref="M37:N37"/>
    <mergeCell ref="O37:P37"/>
    <mergeCell ref="Q37:R37"/>
    <mergeCell ref="C9:F9"/>
    <mergeCell ref="C10:D10"/>
    <mergeCell ref="E10:F10"/>
    <mergeCell ref="G9:J9"/>
    <mergeCell ref="G10:H10"/>
    <mergeCell ref="I10:J10"/>
    <mergeCell ref="G23:J23"/>
    <mergeCell ref="G25:H25"/>
    <mergeCell ref="A32:B34"/>
    <mergeCell ref="C32:F32"/>
    <mergeCell ref="G32:J32"/>
    <mergeCell ref="K32:N32"/>
    <mergeCell ref="O32:R32"/>
    <mergeCell ref="S32:V32"/>
    <mergeCell ref="C34:D34"/>
    <mergeCell ref="E34:F34"/>
    <mergeCell ref="G34:H34"/>
    <mergeCell ref="I34:J34"/>
    <mergeCell ref="W36:Z36"/>
    <mergeCell ref="K29:N29"/>
    <mergeCell ref="C29:F29"/>
    <mergeCell ref="G29:J29"/>
    <mergeCell ref="O29:R29"/>
    <mergeCell ref="S29:V29"/>
    <mergeCell ref="W32:Z32"/>
    <mergeCell ref="W29:Z29"/>
    <mergeCell ref="C33:F33"/>
    <mergeCell ref="G33:J33"/>
    <mergeCell ref="O30:R30"/>
    <mergeCell ref="O23:R23"/>
    <mergeCell ref="K25:L25"/>
    <mergeCell ref="C25:D25"/>
    <mergeCell ref="E25:F25"/>
    <mergeCell ref="A26:B28"/>
    <mergeCell ref="I25:J25"/>
    <mergeCell ref="G24:J24"/>
    <mergeCell ref="K24:N24"/>
    <mergeCell ref="O24:R24"/>
    <mergeCell ref="K6:N7"/>
    <mergeCell ref="A8:B10"/>
    <mergeCell ref="A14:B16"/>
    <mergeCell ref="A29:B31"/>
    <mergeCell ref="C30:F30"/>
    <mergeCell ref="G30:J30"/>
    <mergeCell ref="K30:N30"/>
    <mergeCell ref="C8:F8"/>
    <mergeCell ref="G8:J8"/>
    <mergeCell ref="K8:N8"/>
    <mergeCell ref="A23:B25"/>
    <mergeCell ref="C24:F24"/>
    <mergeCell ref="C23:F23"/>
    <mergeCell ref="A6:B7"/>
    <mergeCell ref="C6:F7"/>
    <mergeCell ref="G6:J7"/>
    <mergeCell ref="C14:F14"/>
    <mergeCell ref="G14:J14"/>
    <mergeCell ref="G19:H19"/>
    <mergeCell ref="I19:J19"/>
  </mergeCells>
  <printOptions/>
  <pageMargins left="0.62" right="0.32" top="0.5511811023622047" bottom="0.8661417322834646" header="0.31496062992125984" footer="0.43"/>
  <pageSetup firstPageNumber="11" useFirstPageNumber="1" horizontalDpi="600" verticalDpi="600" orientation="portrait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92"/>
  <sheetViews>
    <sheetView zoomScale="80" zoomScaleNormal="80" zoomScalePageLayoutView="0" workbookViewId="0" topLeftCell="A1">
      <selection activeCell="A1" sqref="A1:IV1"/>
    </sheetView>
  </sheetViews>
  <sheetFormatPr defaultColWidth="8.796875" defaultRowHeight="15"/>
  <cols>
    <col min="1" max="1" width="6.59765625" style="63" customWidth="1"/>
    <col min="2" max="2" width="2.69921875" style="4" customWidth="1"/>
    <col min="3" max="3" width="5.59765625" style="4" customWidth="1"/>
    <col min="4" max="4" width="2.69921875" style="4" customWidth="1"/>
    <col min="5" max="5" width="5.59765625" style="4" customWidth="1"/>
    <col min="6" max="6" width="2.69921875" style="4" customWidth="1"/>
    <col min="7" max="7" width="5.59765625" style="4" customWidth="1"/>
    <col min="8" max="8" width="2.69921875" style="4" customWidth="1"/>
    <col min="9" max="9" width="5.59765625" style="4" customWidth="1"/>
    <col min="10" max="10" width="2.69921875" style="4" customWidth="1"/>
    <col min="11" max="11" width="5.59765625" style="4" customWidth="1"/>
    <col min="12" max="12" width="2.69921875" style="4" customWidth="1"/>
    <col min="13" max="13" width="5.59765625" style="4" customWidth="1"/>
    <col min="14" max="14" width="2.69921875" style="4" customWidth="1"/>
    <col min="15" max="15" width="5.59765625" style="4" customWidth="1"/>
    <col min="16" max="16" width="2.69921875" style="4" customWidth="1"/>
    <col min="17" max="17" width="5.59765625" style="4" customWidth="1"/>
    <col min="18" max="18" width="2.69921875" style="4" customWidth="1"/>
    <col min="19" max="19" width="5.59765625" style="4" customWidth="1"/>
    <col min="20" max="20" width="2.69921875" style="4" customWidth="1"/>
    <col min="21" max="21" width="5.59765625" style="4" customWidth="1"/>
    <col min="22" max="22" width="2.69921875" style="4" customWidth="1"/>
    <col min="23" max="23" width="5.59765625" style="4" customWidth="1"/>
    <col min="24" max="24" width="2.69921875" style="4" customWidth="1"/>
    <col min="25" max="25" width="5.59765625" style="4" customWidth="1"/>
    <col min="26" max="26" width="2.69921875" style="4" customWidth="1"/>
    <col min="27" max="27" width="5.59765625" style="4" customWidth="1"/>
    <col min="28" max="28" width="2.69921875" style="4" customWidth="1"/>
    <col min="29" max="29" width="5.59765625" style="4" customWidth="1"/>
    <col min="30" max="30" width="2.69921875" style="4" customWidth="1"/>
    <col min="31" max="31" width="5.59765625" style="4" customWidth="1"/>
    <col min="32" max="16384" width="8.69921875" style="4" customWidth="1"/>
  </cols>
  <sheetData>
    <row r="1" spans="1:31" ht="17.25" customHeight="1">
      <c r="A1" s="206" t="s">
        <v>1</v>
      </c>
      <c r="B1" s="206"/>
      <c r="C1" s="206"/>
      <c r="D1" s="206"/>
      <c r="E1" s="206"/>
      <c r="F1" s="206"/>
      <c r="G1" s="206"/>
      <c r="H1" s="9"/>
      <c r="I1" s="9"/>
      <c r="J1" s="8"/>
      <c r="K1" s="8"/>
      <c r="L1" s="8"/>
      <c r="M1" s="8"/>
      <c r="N1" s="9"/>
      <c r="O1" s="9"/>
      <c r="P1" s="8"/>
      <c r="Q1" s="8"/>
      <c r="R1" s="8"/>
      <c r="S1" s="8"/>
      <c r="T1" s="9"/>
      <c r="U1" s="9"/>
      <c r="V1" s="8"/>
      <c r="W1" s="8"/>
      <c r="X1" s="8"/>
      <c r="Y1" s="8"/>
      <c r="Z1" s="9"/>
      <c r="AA1" s="9"/>
      <c r="AB1" s="8"/>
      <c r="AC1" s="8"/>
      <c r="AD1" s="8"/>
      <c r="AE1" s="8"/>
    </row>
    <row r="2" spans="1:28" ht="16.5" customHeight="1">
      <c r="A2" s="45"/>
      <c r="B2" s="45"/>
      <c r="C2" s="45"/>
      <c r="D2" s="45"/>
      <c r="E2" s="45"/>
      <c r="F2" s="45"/>
      <c r="G2" s="45"/>
      <c r="H2" s="2"/>
      <c r="I2" s="2"/>
      <c r="J2" s="3"/>
      <c r="N2" s="2"/>
      <c r="O2" s="2"/>
      <c r="P2" s="3"/>
      <c r="T2" s="2"/>
      <c r="U2" s="2"/>
      <c r="V2" s="3"/>
      <c r="Z2" s="2"/>
      <c r="AA2" s="2"/>
      <c r="AB2" s="3"/>
    </row>
    <row r="3" spans="1:31" s="63" customFormat="1" ht="19.5" customHeight="1">
      <c r="A3" s="207" t="s">
        <v>2</v>
      </c>
      <c r="B3" s="203" t="s">
        <v>3</v>
      </c>
      <c r="C3" s="204"/>
      <c r="D3" s="204"/>
      <c r="E3" s="204"/>
      <c r="F3" s="204"/>
      <c r="G3" s="205"/>
      <c r="H3" s="203" t="s">
        <v>4</v>
      </c>
      <c r="I3" s="204"/>
      <c r="J3" s="204"/>
      <c r="K3" s="204"/>
      <c r="L3" s="204"/>
      <c r="M3" s="205"/>
      <c r="N3" s="203" t="s">
        <v>5</v>
      </c>
      <c r="O3" s="204"/>
      <c r="P3" s="204"/>
      <c r="Q3" s="204"/>
      <c r="R3" s="204"/>
      <c r="S3" s="205"/>
      <c r="T3" s="203" t="s">
        <v>6</v>
      </c>
      <c r="U3" s="204"/>
      <c r="V3" s="204"/>
      <c r="W3" s="204"/>
      <c r="X3" s="204"/>
      <c r="Y3" s="205"/>
      <c r="Z3" s="203" t="s">
        <v>7</v>
      </c>
      <c r="AA3" s="204"/>
      <c r="AB3" s="204"/>
      <c r="AC3" s="204"/>
      <c r="AD3" s="204"/>
      <c r="AE3" s="205"/>
    </row>
    <row r="4" spans="1:31" s="63" customFormat="1" ht="19.5" customHeight="1">
      <c r="A4" s="207"/>
      <c r="B4" s="199" t="s">
        <v>8</v>
      </c>
      <c r="C4" s="200"/>
      <c r="D4" s="200" t="s">
        <v>9</v>
      </c>
      <c r="E4" s="200"/>
      <c r="F4" s="200" t="s">
        <v>10</v>
      </c>
      <c r="G4" s="201"/>
      <c r="H4" s="199" t="s">
        <v>8</v>
      </c>
      <c r="I4" s="200"/>
      <c r="J4" s="200" t="s">
        <v>9</v>
      </c>
      <c r="K4" s="200"/>
      <c r="L4" s="200" t="s">
        <v>10</v>
      </c>
      <c r="M4" s="201"/>
      <c r="N4" s="199" t="s">
        <v>8</v>
      </c>
      <c r="O4" s="200"/>
      <c r="P4" s="200" t="s">
        <v>9</v>
      </c>
      <c r="Q4" s="200"/>
      <c r="R4" s="200" t="s">
        <v>10</v>
      </c>
      <c r="S4" s="201"/>
      <c r="T4" s="199" t="s">
        <v>8</v>
      </c>
      <c r="U4" s="200"/>
      <c r="V4" s="200" t="s">
        <v>9</v>
      </c>
      <c r="W4" s="200"/>
      <c r="X4" s="200" t="s">
        <v>10</v>
      </c>
      <c r="Y4" s="201"/>
      <c r="Z4" s="199" t="s">
        <v>8</v>
      </c>
      <c r="AA4" s="200"/>
      <c r="AB4" s="200" t="s">
        <v>9</v>
      </c>
      <c r="AC4" s="200"/>
      <c r="AD4" s="200" t="s">
        <v>10</v>
      </c>
      <c r="AE4" s="201"/>
    </row>
    <row r="5" spans="1:31" s="63" customFormat="1" ht="19.5" customHeight="1">
      <c r="A5" s="207"/>
      <c r="B5" s="66" t="s">
        <v>11</v>
      </c>
      <c r="C5" s="64" t="s">
        <v>12</v>
      </c>
      <c r="D5" s="67" t="s">
        <v>11</v>
      </c>
      <c r="E5" s="64" t="s">
        <v>12</v>
      </c>
      <c r="F5" s="67" t="s">
        <v>11</v>
      </c>
      <c r="G5" s="65" t="s">
        <v>12</v>
      </c>
      <c r="H5" s="66" t="s">
        <v>11</v>
      </c>
      <c r="I5" s="64" t="s">
        <v>12</v>
      </c>
      <c r="J5" s="67" t="s">
        <v>11</v>
      </c>
      <c r="K5" s="64" t="s">
        <v>12</v>
      </c>
      <c r="L5" s="67" t="s">
        <v>11</v>
      </c>
      <c r="M5" s="65" t="s">
        <v>12</v>
      </c>
      <c r="N5" s="66" t="s">
        <v>11</v>
      </c>
      <c r="O5" s="64" t="s">
        <v>12</v>
      </c>
      <c r="P5" s="67" t="s">
        <v>11</v>
      </c>
      <c r="Q5" s="64" t="s">
        <v>12</v>
      </c>
      <c r="R5" s="67" t="s">
        <v>11</v>
      </c>
      <c r="S5" s="65" t="s">
        <v>12</v>
      </c>
      <c r="T5" s="66" t="s">
        <v>11</v>
      </c>
      <c r="U5" s="64" t="s">
        <v>12</v>
      </c>
      <c r="V5" s="67" t="s">
        <v>11</v>
      </c>
      <c r="W5" s="64" t="s">
        <v>12</v>
      </c>
      <c r="X5" s="67" t="s">
        <v>11</v>
      </c>
      <c r="Y5" s="65" t="s">
        <v>12</v>
      </c>
      <c r="Z5" s="66" t="s">
        <v>11</v>
      </c>
      <c r="AA5" s="64" t="s">
        <v>12</v>
      </c>
      <c r="AB5" s="67" t="s">
        <v>11</v>
      </c>
      <c r="AC5" s="64" t="s">
        <v>12</v>
      </c>
      <c r="AD5" s="67" t="s">
        <v>11</v>
      </c>
      <c r="AE5" s="65" t="s">
        <v>12</v>
      </c>
    </row>
    <row r="6" spans="1:31" s="5" customFormat="1" ht="19.5" customHeight="1">
      <c r="A6" s="49" t="s">
        <v>13</v>
      </c>
      <c r="B6" s="68">
        <v>25</v>
      </c>
      <c r="C6" s="69">
        <v>23720</v>
      </c>
      <c r="D6" s="69">
        <v>1</v>
      </c>
      <c r="E6" s="69">
        <v>1728</v>
      </c>
      <c r="F6" s="69">
        <f>SUM(B6+D6)</f>
        <v>26</v>
      </c>
      <c r="G6" s="70">
        <f>SUM(C6+E6)</f>
        <v>25448</v>
      </c>
      <c r="H6" s="68">
        <v>86</v>
      </c>
      <c r="I6" s="69">
        <v>22824</v>
      </c>
      <c r="J6" s="69"/>
      <c r="K6" s="69"/>
      <c r="L6" s="69">
        <f>SUM(H6+J6)</f>
        <v>86</v>
      </c>
      <c r="M6" s="70">
        <f>SUM(I6+K6)</f>
        <v>22824</v>
      </c>
      <c r="N6" s="68">
        <v>64</v>
      </c>
      <c r="O6" s="69">
        <v>19226</v>
      </c>
      <c r="P6" s="69">
        <v>1</v>
      </c>
      <c r="Q6" s="69">
        <v>418</v>
      </c>
      <c r="R6" s="69">
        <f>SUM(N6+P6)</f>
        <v>65</v>
      </c>
      <c r="S6" s="70">
        <f>SUM(O6+Q6)</f>
        <v>19644</v>
      </c>
      <c r="T6" s="68">
        <v>11</v>
      </c>
      <c r="U6" s="69">
        <v>5881</v>
      </c>
      <c r="V6" s="69">
        <v>4</v>
      </c>
      <c r="W6" s="69">
        <v>1532</v>
      </c>
      <c r="X6" s="69">
        <f>SUM(T6+V6)</f>
        <v>15</v>
      </c>
      <c r="Y6" s="70">
        <f>SUM(U6+W6)</f>
        <v>7413</v>
      </c>
      <c r="Z6" s="68">
        <v>27</v>
      </c>
      <c r="AA6" s="69">
        <v>6757.08</v>
      </c>
      <c r="AB6" s="69">
        <v>1</v>
      </c>
      <c r="AC6" s="69">
        <v>496</v>
      </c>
      <c r="AD6" s="69">
        <f>SUM(Z6+AB6)</f>
        <v>28</v>
      </c>
      <c r="AE6" s="70">
        <f>SUM(AA6+AC6)</f>
        <v>7253.08</v>
      </c>
    </row>
    <row r="7" spans="1:31" ht="19.5" customHeight="1">
      <c r="A7" s="50" t="s">
        <v>14</v>
      </c>
      <c r="B7" s="71"/>
      <c r="C7" s="72"/>
      <c r="D7" s="72"/>
      <c r="E7" s="72"/>
      <c r="F7" s="72">
        <f aca="true" t="shared" si="0" ref="F7:G74">SUM(B7+D7)</f>
        <v>0</v>
      </c>
      <c r="G7" s="73">
        <f t="shared" si="0"/>
        <v>0</v>
      </c>
      <c r="H7" s="71">
        <v>2</v>
      </c>
      <c r="I7" s="72">
        <v>726</v>
      </c>
      <c r="J7" s="72"/>
      <c r="K7" s="72"/>
      <c r="L7" s="72">
        <f aca="true" t="shared" si="1" ref="L7:M74">SUM(H7+J7)</f>
        <v>2</v>
      </c>
      <c r="M7" s="73">
        <f t="shared" si="1"/>
        <v>726</v>
      </c>
      <c r="N7" s="71">
        <v>1</v>
      </c>
      <c r="O7" s="72">
        <v>473</v>
      </c>
      <c r="P7" s="72"/>
      <c r="Q7" s="72"/>
      <c r="R7" s="72">
        <f aca="true" t="shared" si="2" ref="R7:S74">SUM(N7+P7)</f>
        <v>1</v>
      </c>
      <c r="S7" s="73">
        <f t="shared" si="2"/>
        <v>473</v>
      </c>
      <c r="T7" s="71"/>
      <c r="U7" s="72"/>
      <c r="V7" s="72"/>
      <c r="W7" s="72"/>
      <c r="X7" s="72">
        <f aca="true" t="shared" si="3" ref="X7:Y74">SUM(T7+V7)</f>
        <v>0</v>
      </c>
      <c r="Y7" s="73">
        <f t="shared" si="3"/>
        <v>0</v>
      </c>
      <c r="Z7" s="71"/>
      <c r="AA7" s="72"/>
      <c r="AB7" s="72"/>
      <c r="AC7" s="72"/>
      <c r="AD7" s="72">
        <f aca="true" t="shared" si="4" ref="AD7:AE74">SUM(Z7+AB7)</f>
        <v>0</v>
      </c>
      <c r="AE7" s="73">
        <f t="shared" si="4"/>
        <v>0</v>
      </c>
    </row>
    <row r="8" spans="1:31" s="5" customFormat="1" ht="19.5" customHeight="1">
      <c r="A8" s="49" t="s">
        <v>15</v>
      </c>
      <c r="B8" s="74"/>
      <c r="C8" s="75"/>
      <c r="D8" s="75"/>
      <c r="E8" s="75"/>
      <c r="F8" s="75">
        <f t="shared" si="0"/>
        <v>0</v>
      </c>
      <c r="G8" s="76">
        <f t="shared" si="0"/>
        <v>0</v>
      </c>
      <c r="H8" s="74"/>
      <c r="I8" s="75"/>
      <c r="J8" s="75"/>
      <c r="K8" s="75"/>
      <c r="L8" s="75">
        <f t="shared" si="1"/>
        <v>0</v>
      </c>
      <c r="M8" s="76">
        <f t="shared" si="1"/>
        <v>0</v>
      </c>
      <c r="N8" s="74"/>
      <c r="O8" s="75"/>
      <c r="P8" s="75"/>
      <c r="Q8" s="75"/>
      <c r="R8" s="75">
        <f t="shared" si="2"/>
        <v>0</v>
      </c>
      <c r="S8" s="76">
        <f t="shared" si="2"/>
        <v>0</v>
      </c>
      <c r="T8" s="74"/>
      <c r="U8" s="75"/>
      <c r="V8" s="75"/>
      <c r="W8" s="75"/>
      <c r="X8" s="75">
        <f t="shared" si="3"/>
        <v>0</v>
      </c>
      <c r="Y8" s="76">
        <f t="shared" si="3"/>
        <v>0</v>
      </c>
      <c r="Z8" s="74"/>
      <c r="AA8" s="75"/>
      <c r="AB8" s="75"/>
      <c r="AC8" s="75"/>
      <c r="AD8" s="75">
        <f t="shared" si="4"/>
        <v>0</v>
      </c>
      <c r="AE8" s="76">
        <f t="shared" si="4"/>
        <v>0</v>
      </c>
    </row>
    <row r="9" spans="1:31" ht="19.5" customHeight="1">
      <c r="A9" s="50" t="s">
        <v>16</v>
      </c>
      <c r="B9" s="71">
        <v>2</v>
      </c>
      <c r="C9" s="72">
        <v>1775</v>
      </c>
      <c r="D9" s="72"/>
      <c r="E9" s="72"/>
      <c r="F9" s="72">
        <f t="shared" si="0"/>
        <v>2</v>
      </c>
      <c r="G9" s="73">
        <f t="shared" si="0"/>
        <v>1775</v>
      </c>
      <c r="H9" s="71"/>
      <c r="I9" s="72"/>
      <c r="J9" s="72"/>
      <c r="K9" s="72"/>
      <c r="L9" s="72">
        <f t="shared" si="1"/>
        <v>0</v>
      </c>
      <c r="M9" s="73">
        <f t="shared" si="1"/>
        <v>0</v>
      </c>
      <c r="N9" s="71">
        <v>3</v>
      </c>
      <c r="O9" s="72">
        <v>424</v>
      </c>
      <c r="P9" s="72"/>
      <c r="Q9" s="72"/>
      <c r="R9" s="72">
        <f t="shared" si="2"/>
        <v>3</v>
      </c>
      <c r="S9" s="73">
        <f t="shared" si="2"/>
        <v>424</v>
      </c>
      <c r="T9" s="71">
        <v>2</v>
      </c>
      <c r="U9" s="72">
        <v>666</v>
      </c>
      <c r="V9" s="72"/>
      <c r="W9" s="72"/>
      <c r="X9" s="72">
        <f t="shared" si="3"/>
        <v>2</v>
      </c>
      <c r="Y9" s="73">
        <f t="shared" si="3"/>
        <v>666</v>
      </c>
      <c r="Z9" s="71"/>
      <c r="AA9" s="72"/>
      <c r="AB9" s="72"/>
      <c r="AC9" s="72"/>
      <c r="AD9" s="72">
        <f t="shared" si="4"/>
        <v>0</v>
      </c>
      <c r="AE9" s="73">
        <f t="shared" si="4"/>
        <v>0</v>
      </c>
    </row>
    <row r="10" spans="1:31" s="5" customFormat="1" ht="19.5" customHeight="1">
      <c r="A10" s="49" t="s">
        <v>17</v>
      </c>
      <c r="B10" s="74">
        <v>2</v>
      </c>
      <c r="C10" s="75">
        <v>801</v>
      </c>
      <c r="D10" s="75"/>
      <c r="E10" s="75"/>
      <c r="F10" s="75">
        <f t="shared" si="0"/>
        <v>2</v>
      </c>
      <c r="G10" s="76">
        <f t="shared" si="0"/>
        <v>801</v>
      </c>
      <c r="H10" s="74">
        <v>1</v>
      </c>
      <c r="I10" s="75">
        <v>258</v>
      </c>
      <c r="J10" s="75"/>
      <c r="K10" s="75"/>
      <c r="L10" s="75">
        <f t="shared" si="1"/>
        <v>1</v>
      </c>
      <c r="M10" s="76">
        <f t="shared" si="1"/>
        <v>258</v>
      </c>
      <c r="N10" s="74"/>
      <c r="O10" s="75"/>
      <c r="P10" s="75"/>
      <c r="Q10" s="75"/>
      <c r="R10" s="75">
        <f t="shared" si="2"/>
        <v>0</v>
      </c>
      <c r="S10" s="76">
        <f t="shared" si="2"/>
        <v>0</v>
      </c>
      <c r="T10" s="74"/>
      <c r="U10" s="75"/>
      <c r="V10" s="75"/>
      <c r="W10" s="75"/>
      <c r="X10" s="75">
        <f t="shared" si="3"/>
        <v>0</v>
      </c>
      <c r="Y10" s="76">
        <f t="shared" si="3"/>
        <v>0</v>
      </c>
      <c r="Z10" s="74">
        <v>1</v>
      </c>
      <c r="AA10" s="75">
        <v>307</v>
      </c>
      <c r="AB10" s="75"/>
      <c r="AC10" s="75"/>
      <c r="AD10" s="75">
        <f t="shared" si="4"/>
        <v>1</v>
      </c>
      <c r="AE10" s="76">
        <f t="shared" si="4"/>
        <v>307</v>
      </c>
    </row>
    <row r="11" spans="1:31" ht="19.5" customHeight="1">
      <c r="A11" s="50" t="s">
        <v>18</v>
      </c>
      <c r="B11" s="71"/>
      <c r="C11" s="72"/>
      <c r="D11" s="72"/>
      <c r="E11" s="72"/>
      <c r="F11" s="72">
        <f t="shared" si="0"/>
        <v>0</v>
      </c>
      <c r="G11" s="73">
        <f t="shared" si="0"/>
        <v>0</v>
      </c>
      <c r="H11" s="71"/>
      <c r="I11" s="72"/>
      <c r="J11" s="72"/>
      <c r="K11" s="72"/>
      <c r="L11" s="72">
        <f t="shared" si="1"/>
        <v>0</v>
      </c>
      <c r="M11" s="73">
        <f t="shared" si="1"/>
        <v>0</v>
      </c>
      <c r="N11" s="71">
        <v>1</v>
      </c>
      <c r="O11" s="72">
        <v>163</v>
      </c>
      <c r="P11" s="72"/>
      <c r="Q11" s="72"/>
      <c r="R11" s="72">
        <f t="shared" si="2"/>
        <v>1</v>
      </c>
      <c r="S11" s="73">
        <f t="shared" si="2"/>
        <v>163</v>
      </c>
      <c r="T11" s="71"/>
      <c r="U11" s="72"/>
      <c r="V11" s="72"/>
      <c r="W11" s="72"/>
      <c r="X11" s="72">
        <f t="shared" si="3"/>
        <v>0</v>
      </c>
      <c r="Y11" s="73">
        <f t="shared" si="3"/>
        <v>0</v>
      </c>
      <c r="Z11" s="71"/>
      <c r="AA11" s="72"/>
      <c r="AB11" s="72"/>
      <c r="AC11" s="72"/>
      <c r="AD11" s="72">
        <f t="shared" si="4"/>
        <v>0</v>
      </c>
      <c r="AE11" s="73">
        <f t="shared" si="4"/>
        <v>0</v>
      </c>
    </row>
    <row r="12" spans="1:31" s="5" customFormat="1" ht="19.5" customHeight="1">
      <c r="A12" s="49" t="s">
        <v>19</v>
      </c>
      <c r="B12" s="74"/>
      <c r="C12" s="75"/>
      <c r="D12" s="75"/>
      <c r="E12" s="75"/>
      <c r="F12" s="75">
        <f t="shared" si="0"/>
        <v>0</v>
      </c>
      <c r="G12" s="76">
        <f t="shared" si="0"/>
        <v>0</v>
      </c>
      <c r="H12" s="74">
        <v>1</v>
      </c>
      <c r="I12" s="75">
        <v>406</v>
      </c>
      <c r="J12" s="75"/>
      <c r="K12" s="75"/>
      <c r="L12" s="75">
        <f t="shared" si="1"/>
        <v>1</v>
      </c>
      <c r="M12" s="76">
        <f t="shared" si="1"/>
        <v>406</v>
      </c>
      <c r="N12" s="74"/>
      <c r="O12" s="75"/>
      <c r="P12" s="75"/>
      <c r="Q12" s="75"/>
      <c r="R12" s="75">
        <f t="shared" si="2"/>
        <v>0</v>
      </c>
      <c r="S12" s="76">
        <f t="shared" si="2"/>
        <v>0</v>
      </c>
      <c r="T12" s="74"/>
      <c r="U12" s="75"/>
      <c r="V12" s="75"/>
      <c r="W12" s="75"/>
      <c r="X12" s="75">
        <f t="shared" si="3"/>
        <v>0</v>
      </c>
      <c r="Y12" s="76">
        <f t="shared" si="3"/>
        <v>0</v>
      </c>
      <c r="Z12" s="74">
        <v>1</v>
      </c>
      <c r="AA12" s="75">
        <v>110</v>
      </c>
      <c r="AB12" s="75"/>
      <c r="AC12" s="75"/>
      <c r="AD12" s="75">
        <f t="shared" si="4"/>
        <v>1</v>
      </c>
      <c r="AE12" s="76">
        <f t="shared" si="4"/>
        <v>110</v>
      </c>
    </row>
    <row r="13" spans="1:31" ht="19.5" customHeight="1">
      <c r="A13" s="50" t="s">
        <v>20</v>
      </c>
      <c r="B13" s="71"/>
      <c r="C13" s="72"/>
      <c r="D13" s="72"/>
      <c r="E13" s="72"/>
      <c r="F13" s="72">
        <f t="shared" si="0"/>
        <v>0</v>
      </c>
      <c r="G13" s="73">
        <f t="shared" si="0"/>
        <v>0</v>
      </c>
      <c r="H13" s="71">
        <v>1</v>
      </c>
      <c r="I13" s="72">
        <v>604</v>
      </c>
      <c r="J13" s="72"/>
      <c r="K13" s="72"/>
      <c r="L13" s="72">
        <f t="shared" si="1"/>
        <v>1</v>
      </c>
      <c r="M13" s="73">
        <f t="shared" si="1"/>
        <v>604</v>
      </c>
      <c r="N13" s="71"/>
      <c r="O13" s="72"/>
      <c r="P13" s="72"/>
      <c r="Q13" s="72"/>
      <c r="R13" s="72">
        <f t="shared" si="2"/>
        <v>0</v>
      </c>
      <c r="S13" s="73">
        <f t="shared" si="2"/>
        <v>0</v>
      </c>
      <c r="T13" s="71"/>
      <c r="U13" s="72"/>
      <c r="V13" s="72"/>
      <c r="W13" s="72"/>
      <c r="X13" s="72">
        <f t="shared" si="3"/>
        <v>0</v>
      </c>
      <c r="Y13" s="73">
        <f t="shared" si="3"/>
        <v>0</v>
      </c>
      <c r="Z13" s="71">
        <v>1</v>
      </c>
      <c r="AA13" s="72">
        <v>193</v>
      </c>
      <c r="AB13" s="72"/>
      <c r="AC13" s="72"/>
      <c r="AD13" s="72">
        <f t="shared" si="4"/>
        <v>1</v>
      </c>
      <c r="AE13" s="73">
        <f t="shared" si="4"/>
        <v>193</v>
      </c>
    </row>
    <row r="14" spans="1:31" s="5" customFormat="1" ht="19.5" customHeight="1">
      <c r="A14" s="49" t="s">
        <v>21</v>
      </c>
      <c r="B14" s="74">
        <v>1</v>
      </c>
      <c r="C14" s="75">
        <v>188</v>
      </c>
      <c r="D14" s="75"/>
      <c r="E14" s="75"/>
      <c r="F14" s="75">
        <f t="shared" si="0"/>
        <v>1</v>
      </c>
      <c r="G14" s="76">
        <f t="shared" si="0"/>
        <v>188</v>
      </c>
      <c r="H14" s="74"/>
      <c r="I14" s="75"/>
      <c r="J14" s="75"/>
      <c r="K14" s="75"/>
      <c r="L14" s="75">
        <f t="shared" si="1"/>
        <v>0</v>
      </c>
      <c r="M14" s="76">
        <f t="shared" si="1"/>
        <v>0</v>
      </c>
      <c r="N14" s="74">
        <v>2</v>
      </c>
      <c r="O14" s="75">
        <v>588</v>
      </c>
      <c r="P14" s="75"/>
      <c r="Q14" s="75"/>
      <c r="R14" s="75">
        <f t="shared" si="2"/>
        <v>2</v>
      </c>
      <c r="S14" s="76">
        <f t="shared" si="2"/>
        <v>588</v>
      </c>
      <c r="T14" s="74">
        <v>1</v>
      </c>
      <c r="U14" s="75">
        <v>188</v>
      </c>
      <c r="V14" s="75"/>
      <c r="W14" s="75"/>
      <c r="X14" s="75">
        <f t="shared" si="3"/>
        <v>1</v>
      </c>
      <c r="Y14" s="76">
        <f t="shared" si="3"/>
        <v>188</v>
      </c>
      <c r="Z14" s="74">
        <v>2</v>
      </c>
      <c r="AA14" s="75">
        <v>1101</v>
      </c>
      <c r="AB14" s="75"/>
      <c r="AC14" s="75"/>
      <c r="AD14" s="75">
        <f t="shared" si="4"/>
        <v>2</v>
      </c>
      <c r="AE14" s="76">
        <f t="shared" si="4"/>
        <v>1101</v>
      </c>
    </row>
    <row r="15" spans="1:31" ht="19.5" customHeight="1">
      <c r="A15" s="50" t="s">
        <v>22</v>
      </c>
      <c r="B15" s="71"/>
      <c r="C15" s="72"/>
      <c r="D15" s="72"/>
      <c r="E15" s="72"/>
      <c r="F15" s="72">
        <f t="shared" si="0"/>
        <v>0</v>
      </c>
      <c r="G15" s="73">
        <f t="shared" si="0"/>
        <v>0</v>
      </c>
      <c r="H15" s="71">
        <v>1</v>
      </c>
      <c r="I15" s="72">
        <v>502</v>
      </c>
      <c r="J15" s="72"/>
      <c r="K15" s="72"/>
      <c r="L15" s="72">
        <f t="shared" si="1"/>
        <v>1</v>
      </c>
      <c r="M15" s="73">
        <f t="shared" si="1"/>
        <v>502</v>
      </c>
      <c r="N15" s="71">
        <v>2</v>
      </c>
      <c r="O15" s="77">
        <v>495</v>
      </c>
      <c r="P15" s="72"/>
      <c r="Q15" s="72"/>
      <c r="R15" s="72">
        <f t="shared" si="2"/>
        <v>2</v>
      </c>
      <c r="S15" s="73">
        <f t="shared" si="2"/>
        <v>495</v>
      </c>
      <c r="T15" s="71">
        <v>1</v>
      </c>
      <c r="U15" s="72">
        <v>390</v>
      </c>
      <c r="V15" s="72"/>
      <c r="W15" s="72"/>
      <c r="X15" s="72">
        <f t="shared" si="3"/>
        <v>1</v>
      </c>
      <c r="Y15" s="73">
        <f t="shared" si="3"/>
        <v>390</v>
      </c>
      <c r="Z15" s="71">
        <v>1</v>
      </c>
      <c r="AA15" s="72">
        <v>832</v>
      </c>
      <c r="AB15" s="72"/>
      <c r="AC15" s="72"/>
      <c r="AD15" s="72">
        <f t="shared" si="4"/>
        <v>1</v>
      </c>
      <c r="AE15" s="73">
        <f t="shared" si="4"/>
        <v>832</v>
      </c>
    </row>
    <row r="16" spans="1:31" s="5" customFormat="1" ht="19.5" customHeight="1">
      <c r="A16" s="49" t="s">
        <v>23</v>
      </c>
      <c r="B16" s="74">
        <v>1</v>
      </c>
      <c r="C16" s="75">
        <v>369</v>
      </c>
      <c r="D16" s="75"/>
      <c r="E16" s="75"/>
      <c r="F16" s="75">
        <f t="shared" si="0"/>
        <v>1</v>
      </c>
      <c r="G16" s="76">
        <f t="shared" si="0"/>
        <v>369</v>
      </c>
      <c r="H16" s="74">
        <v>1</v>
      </c>
      <c r="I16" s="75">
        <v>369</v>
      </c>
      <c r="J16" s="75"/>
      <c r="K16" s="75"/>
      <c r="L16" s="75">
        <f t="shared" si="1"/>
        <v>1</v>
      </c>
      <c r="M16" s="76">
        <f t="shared" si="1"/>
        <v>369</v>
      </c>
      <c r="N16" s="74">
        <v>1</v>
      </c>
      <c r="O16" s="75">
        <v>192</v>
      </c>
      <c r="P16" s="75"/>
      <c r="Q16" s="75"/>
      <c r="R16" s="75">
        <f t="shared" si="2"/>
        <v>1</v>
      </c>
      <c r="S16" s="76">
        <f t="shared" si="2"/>
        <v>192</v>
      </c>
      <c r="T16" s="74"/>
      <c r="U16" s="75"/>
      <c r="V16" s="75"/>
      <c r="W16" s="75"/>
      <c r="X16" s="75">
        <f t="shared" si="3"/>
        <v>0</v>
      </c>
      <c r="Y16" s="76">
        <f t="shared" si="3"/>
        <v>0</v>
      </c>
      <c r="Z16" s="74"/>
      <c r="AA16" s="75"/>
      <c r="AB16" s="75"/>
      <c r="AC16" s="75"/>
      <c r="AD16" s="75">
        <f t="shared" si="4"/>
        <v>0</v>
      </c>
      <c r="AE16" s="76">
        <f t="shared" si="4"/>
        <v>0</v>
      </c>
    </row>
    <row r="17" spans="1:31" ht="19.5" customHeight="1">
      <c r="A17" s="50" t="s">
        <v>24</v>
      </c>
      <c r="B17" s="71"/>
      <c r="C17" s="72"/>
      <c r="D17" s="72"/>
      <c r="E17" s="72"/>
      <c r="F17" s="72">
        <f t="shared" si="0"/>
        <v>0</v>
      </c>
      <c r="G17" s="73">
        <f t="shared" si="0"/>
        <v>0</v>
      </c>
      <c r="H17" s="71"/>
      <c r="I17" s="72"/>
      <c r="J17" s="72"/>
      <c r="K17" s="72"/>
      <c r="L17" s="72">
        <f t="shared" si="1"/>
        <v>0</v>
      </c>
      <c r="M17" s="73">
        <f t="shared" si="1"/>
        <v>0</v>
      </c>
      <c r="N17" s="71"/>
      <c r="O17" s="77"/>
      <c r="P17" s="72"/>
      <c r="Q17" s="72"/>
      <c r="R17" s="72">
        <f t="shared" si="2"/>
        <v>0</v>
      </c>
      <c r="S17" s="73">
        <f t="shared" si="2"/>
        <v>0</v>
      </c>
      <c r="T17" s="71"/>
      <c r="U17" s="72"/>
      <c r="V17" s="72"/>
      <c r="W17" s="72"/>
      <c r="X17" s="72">
        <f t="shared" si="3"/>
        <v>0</v>
      </c>
      <c r="Y17" s="73">
        <f t="shared" si="3"/>
        <v>0</v>
      </c>
      <c r="Z17" s="71">
        <v>1</v>
      </c>
      <c r="AA17" s="72">
        <v>64</v>
      </c>
      <c r="AB17" s="72"/>
      <c r="AC17" s="72"/>
      <c r="AD17" s="72">
        <f t="shared" si="4"/>
        <v>1</v>
      </c>
      <c r="AE17" s="73">
        <f t="shared" si="4"/>
        <v>64</v>
      </c>
    </row>
    <row r="18" spans="1:31" s="5" customFormat="1" ht="19.5" customHeight="1">
      <c r="A18" s="49" t="s">
        <v>25</v>
      </c>
      <c r="B18" s="74"/>
      <c r="C18" s="75"/>
      <c r="D18" s="75"/>
      <c r="E18" s="75"/>
      <c r="F18" s="75">
        <f t="shared" si="0"/>
        <v>0</v>
      </c>
      <c r="G18" s="76">
        <f t="shared" si="0"/>
        <v>0</v>
      </c>
      <c r="H18" s="74"/>
      <c r="I18" s="75"/>
      <c r="J18" s="75"/>
      <c r="K18" s="75"/>
      <c r="L18" s="75">
        <f t="shared" si="1"/>
        <v>0</v>
      </c>
      <c r="M18" s="76">
        <f t="shared" si="1"/>
        <v>0</v>
      </c>
      <c r="N18" s="74"/>
      <c r="O18" s="75"/>
      <c r="P18" s="75"/>
      <c r="Q18" s="75"/>
      <c r="R18" s="75">
        <f t="shared" si="2"/>
        <v>0</v>
      </c>
      <c r="S18" s="76">
        <f t="shared" si="2"/>
        <v>0</v>
      </c>
      <c r="T18" s="74"/>
      <c r="U18" s="75"/>
      <c r="V18" s="75"/>
      <c r="W18" s="75"/>
      <c r="X18" s="75">
        <f t="shared" si="3"/>
        <v>0</v>
      </c>
      <c r="Y18" s="76">
        <f t="shared" si="3"/>
        <v>0</v>
      </c>
      <c r="Z18" s="74"/>
      <c r="AA18" s="75"/>
      <c r="AB18" s="75"/>
      <c r="AC18" s="75"/>
      <c r="AD18" s="75">
        <f t="shared" si="4"/>
        <v>0</v>
      </c>
      <c r="AE18" s="76">
        <f t="shared" si="4"/>
        <v>0</v>
      </c>
    </row>
    <row r="19" spans="1:31" ht="19.5" customHeight="1">
      <c r="A19" s="50" t="s">
        <v>26</v>
      </c>
      <c r="B19" s="71"/>
      <c r="C19" s="72"/>
      <c r="D19" s="72"/>
      <c r="E19" s="72"/>
      <c r="F19" s="72">
        <f t="shared" si="0"/>
        <v>0</v>
      </c>
      <c r="G19" s="73">
        <f t="shared" si="0"/>
        <v>0</v>
      </c>
      <c r="H19" s="71"/>
      <c r="I19" s="72"/>
      <c r="J19" s="72"/>
      <c r="K19" s="72"/>
      <c r="L19" s="72">
        <f t="shared" si="1"/>
        <v>0</v>
      </c>
      <c r="M19" s="73">
        <f t="shared" si="1"/>
        <v>0</v>
      </c>
      <c r="N19" s="71"/>
      <c r="O19" s="72"/>
      <c r="P19" s="72"/>
      <c r="Q19" s="72"/>
      <c r="R19" s="72">
        <f t="shared" si="2"/>
        <v>0</v>
      </c>
      <c r="S19" s="73">
        <f t="shared" si="2"/>
        <v>0</v>
      </c>
      <c r="T19" s="71"/>
      <c r="U19" s="72"/>
      <c r="V19" s="72"/>
      <c r="W19" s="72"/>
      <c r="X19" s="72">
        <f t="shared" si="3"/>
        <v>0</v>
      </c>
      <c r="Y19" s="73">
        <f t="shared" si="3"/>
        <v>0</v>
      </c>
      <c r="Z19" s="71"/>
      <c r="AA19" s="72"/>
      <c r="AB19" s="72"/>
      <c r="AC19" s="72"/>
      <c r="AD19" s="72">
        <f t="shared" si="4"/>
        <v>0</v>
      </c>
      <c r="AE19" s="73">
        <f t="shared" si="4"/>
        <v>0</v>
      </c>
    </row>
    <row r="20" spans="1:31" s="5" customFormat="1" ht="19.5" customHeight="1">
      <c r="A20" s="49" t="s">
        <v>27</v>
      </c>
      <c r="B20" s="74"/>
      <c r="C20" s="75"/>
      <c r="D20" s="75"/>
      <c r="E20" s="75"/>
      <c r="F20" s="75">
        <f t="shared" si="0"/>
        <v>0</v>
      </c>
      <c r="G20" s="76">
        <f t="shared" si="0"/>
        <v>0</v>
      </c>
      <c r="H20" s="74"/>
      <c r="I20" s="75"/>
      <c r="J20" s="75"/>
      <c r="K20" s="75"/>
      <c r="L20" s="75">
        <f t="shared" si="1"/>
        <v>0</v>
      </c>
      <c r="M20" s="76">
        <f t="shared" si="1"/>
        <v>0</v>
      </c>
      <c r="N20" s="74"/>
      <c r="O20" s="75"/>
      <c r="P20" s="75"/>
      <c r="Q20" s="75"/>
      <c r="R20" s="75">
        <f t="shared" si="2"/>
        <v>0</v>
      </c>
      <c r="S20" s="76">
        <f t="shared" si="2"/>
        <v>0</v>
      </c>
      <c r="T20" s="74">
        <v>1</v>
      </c>
      <c r="U20" s="75">
        <v>586</v>
      </c>
      <c r="V20" s="75"/>
      <c r="W20" s="75"/>
      <c r="X20" s="75">
        <f t="shared" si="3"/>
        <v>1</v>
      </c>
      <c r="Y20" s="76">
        <f t="shared" si="3"/>
        <v>586</v>
      </c>
      <c r="Z20" s="74"/>
      <c r="AA20" s="75"/>
      <c r="AB20" s="75"/>
      <c r="AC20" s="75"/>
      <c r="AD20" s="75">
        <f t="shared" si="4"/>
        <v>0</v>
      </c>
      <c r="AE20" s="76">
        <f t="shared" si="4"/>
        <v>0</v>
      </c>
    </row>
    <row r="21" spans="1:31" ht="19.5" customHeight="1">
      <c r="A21" s="50" t="s">
        <v>28</v>
      </c>
      <c r="B21" s="71"/>
      <c r="C21" s="72"/>
      <c r="D21" s="72"/>
      <c r="E21" s="72"/>
      <c r="F21" s="72">
        <f t="shared" si="0"/>
        <v>0</v>
      </c>
      <c r="G21" s="73">
        <f t="shared" si="0"/>
        <v>0</v>
      </c>
      <c r="H21" s="71"/>
      <c r="I21" s="72"/>
      <c r="J21" s="72"/>
      <c r="K21" s="72"/>
      <c r="L21" s="72">
        <f t="shared" si="1"/>
        <v>0</v>
      </c>
      <c r="M21" s="73">
        <f t="shared" si="1"/>
        <v>0</v>
      </c>
      <c r="N21" s="71"/>
      <c r="O21" s="72"/>
      <c r="P21" s="72"/>
      <c r="Q21" s="72"/>
      <c r="R21" s="72">
        <f t="shared" si="2"/>
        <v>0</v>
      </c>
      <c r="S21" s="73">
        <f t="shared" si="2"/>
        <v>0</v>
      </c>
      <c r="T21" s="71"/>
      <c r="U21" s="72"/>
      <c r="V21" s="72"/>
      <c r="W21" s="72"/>
      <c r="X21" s="72">
        <f t="shared" si="3"/>
        <v>0</v>
      </c>
      <c r="Y21" s="73">
        <f t="shared" si="3"/>
        <v>0</v>
      </c>
      <c r="Z21" s="71"/>
      <c r="AA21" s="72"/>
      <c r="AB21" s="72"/>
      <c r="AC21" s="72"/>
      <c r="AD21" s="72">
        <f t="shared" si="4"/>
        <v>0</v>
      </c>
      <c r="AE21" s="73">
        <f t="shared" si="4"/>
        <v>0</v>
      </c>
    </row>
    <row r="22" spans="1:31" s="5" customFormat="1" ht="19.5" customHeight="1">
      <c r="A22" s="49" t="s">
        <v>29</v>
      </c>
      <c r="B22" s="74">
        <v>3</v>
      </c>
      <c r="C22" s="75">
        <v>569</v>
      </c>
      <c r="D22" s="75"/>
      <c r="E22" s="75"/>
      <c r="F22" s="75">
        <f t="shared" si="0"/>
        <v>3</v>
      </c>
      <c r="G22" s="76">
        <f t="shared" si="0"/>
        <v>569</v>
      </c>
      <c r="H22" s="74"/>
      <c r="I22" s="75"/>
      <c r="J22" s="75"/>
      <c r="K22" s="75"/>
      <c r="L22" s="75">
        <f t="shared" si="1"/>
        <v>0</v>
      </c>
      <c r="M22" s="76">
        <f t="shared" si="1"/>
        <v>0</v>
      </c>
      <c r="N22" s="74"/>
      <c r="O22" s="75"/>
      <c r="P22" s="75"/>
      <c r="Q22" s="75"/>
      <c r="R22" s="75">
        <f t="shared" si="2"/>
        <v>0</v>
      </c>
      <c r="S22" s="76">
        <f t="shared" si="2"/>
        <v>0</v>
      </c>
      <c r="T22" s="74"/>
      <c r="U22" s="75"/>
      <c r="V22" s="75"/>
      <c r="W22" s="75"/>
      <c r="X22" s="75">
        <f t="shared" si="3"/>
        <v>0</v>
      </c>
      <c r="Y22" s="76">
        <f t="shared" si="3"/>
        <v>0</v>
      </c>
      <c r="Z22" s="74"/>
      <c r="AA22" s="75"/>
      <c r="AB22" s="75">
        <v>3</v>
      </c>
      <c r="AC22" s="75">
        <v>677</v>
      </c>
      <c r="AD22" s="75">
        <f t="shared" si="4"/>
        <v>3</v>
      </c>
      <c r="AE22" s="76">
        <f t="shared" si="4"/>
        <v>677</v>
      </c>
    </row>
    <row r="23" spans="1:31" ht="19.5" customHeight="1">
      <c r="A23" s="50" t="s">
        <v>30</v>
      </c>
      <c r="B23" s="71"/>
      <c r="C23" s="72"/>
      <c r="D23" s="72"/>
      <c r="E23" s="72"/>
      <c r="F23" s="72">
        <f t="shared" si="0"/>
        <v>0</v>
      </c>
      <c r="G23" s="73">
        <f t="shared" si="0"/>
        <v>0</v>
      </c>
      <c r="H23" s="71"/>
      <c r="I23" s="72"/>
      <c r="J23" s="72"/>
      <c r="K23" s="72"/>
      <c r="L23" s="72">
        <f t="shared" si="1"/>
        <v>0</v>
      </c>
      <c r="M23" s="73">
        <f t="shared" si="1"/>
        <v>0</v>
      </c>
      <c r="N23" s="71">
        <v>3</v>
      </c>
      <c r="O23" s="72">
        <v>1728</v>
      </c>
      <c r="P23" s="72"/>
      <c r="Q23" s="72"/>
      <c r="R23" s="72">
        <f t="shared" si="2"/>
        <v>3</v>
      </c>
      <c r="S23" s="73">
        <f t="shared" si="2"/>
        <v>1728</v>
      </c>
      <c r="T23" s="71">
        <v>1</v>
      </c>
      <c r="U23" s="72">
        <v>141</v>
      </c>
      <c r="V23" s="72"/>
      <c r="W23" s="72"/>
      <c r="X23" s="72">
        <f t="shared" si="3"/>
        <v>1</v>
      </c>
      <c r="Y23" s="73">
        <f t="shared" si="3"/>
        <v>141</v>
      </c>
      <c r="Z23" s="71">
        <v>1</v>
      </c>
      <c r="AA23" s="72">
        <v>396</v>
      </c>
      <c r="AB23" s="72"/>
      <c r="AC23" s="72"/>
      <c r="AD23" s="72">
        <f t="shared" si="4"/>
        <v>1</v>
      </c>
      <c r="AE23" s="73">
        <f t="shared" si="4"/>
        <v>396</v>
      </c>
    </row>
    <row r="24" spans="1:31" s="5" customFormat="1" ht="19.5" customHeight="1">
      <c r="A24" s="49" t="s">
        <v>31</v>
      </c>
      <c r="B24" s="74">
        <v>1</v>
      </c>
      <c r="C24" s="75">
        <v>235</v>
      </c>
      <c r="D24" s="75"/>
      <c r="E24" s="75"/>
      <c r="F24" s="75">
        <f t="shared" si="0"/>
        <v>1</v>
      </c>
      <c r="G24" s="76">
        <f t="shared" si="0"/>
        <v>235</v>
      </c>
      <c r="H24" s="74">
        <v>2</v>
      </c>
      <c r="I24" s="75">
        <v>516</v>
      </c>
      <c r="J24" s="75"/>
      <c r="K24" s="75"/>
      <c r="L24" s="75">
        <f t="shared" si="1"/>
        <v>2</v>
      </c>
      <c r="M24" s="76">
        <f t="shared" si="1"/>
        <v>516</v>
      </c>
      <c r="N24" s="74">
        <v>2</v>
      </c>
      <c r="O24" s="75">
        <v>1304</v>
      </c>
      <c r="P24" s="75"/>
      <c r="Q24" s="75"/>
      <c r="R24" s="75">
        <f t="shared" si="2"/>
        <v>2</v>
      </c>
      <c r="S24" s="76">
        <f t="shared" si="2"/>
        <v>1304</v>
      </c>
      <c r="T24" s="74"/>
      <c r="U24" s="75"/>
      <c r="V24" s="75"/>
      <c r="W24" s="75"/>
      <c r="X24" s="75">
        <f t="shared" si="3"/>
        <v>0</v>
      </c>
      <c r="Y24" s="76">
        <f t="shared" si="3"/>
        <v>0</v>
      </c>
      <c r="Z24" s="74"/>
      <c r="AA24" s="75"/>
      <c r="AB24" s="75"/>
      <c r="AC24" s="75"/>
      <c r="AD24" s="75">
        <f t="shared" si="4"/>
        <v>0</v>
      </c>
      <c r="AE24" s="76">
        <f t="shared" si="4"/>
        <v>0</v>
      </c>
    </row>
    <row r="25" spans="1:31" ht="19.5" customHeight="1">
      <c r="A25" s="50" t="s">
        <v>32</v>
      </c>
      <c r="B25" s="71">
        <v>1</v>
      </c>
      <c r="C25" s="72">
        <v>308</v>
      </c>
      <c r="D25" s="72"/>
      <c r="E25" s="72"/>
      <c r="F25" s="72">
        <f t="shared" si="0"/>
        <v>1</v>
      </c>
      <c r="G25" s="73">
        <f t="shared" si="0"/>
        <v>308</v>
      </c>
      <c r="H25" s="71">
        <v>1</v>
      </c>
      <c r="I25" s="72">
        <v>218</v>
      </c>
      <c r="J25" s="72"/>
      <c r="K25" s="72"/>
      <c r="L25" s="72">
        <f t="shared" si="1"/>
        <v>1</v>
      </c>
      <c r="M25" s="73">
        <f t="shared" si="1"/>
        <v>218</v>
      </c>
      <c r="N25" s="71"/>
      <c r="O25" s="72"/>
      <c r="P25" s="72"/>
      <c r="Q25" s="72"/>
      <c r="R25" s="72">
        <f t="shared" si="2"/>
        <v>0</v>
      </c>
      <c r="S25" s="73">
        <f t="shared" si="2"/>
        <v>0</v>
      </c>
      <c r="T25" s="71">
        <v>1</v>
      </c>
      <c r="U25" s="72">
        <v>218</v>
      </c>
      <c r="V25" s="72"/>
      <c r="W25" s="72"/>
      <c r="X25" s="72">
        <f t="shared" si="3"/>
        <v>1</v>
      </c>
      <c r="Y25" s="73">
        <f t="shared" si="3"/>
        <v>218</v>
      </c>
      <c r="Z25" s="71"/>
      <c r="AA25" s="72"/>
      <c r="AB25" s="72"/>
      <c r="AC25" s="72"/>
      <c r="AD25" s="72">
        <f t="shared" si="4"/>
        <v>0</v>
      </c>
      <c r="AE25" s="73">
        <f t="shared" si="4"/>
        <v>0</v>
      </c>
    </row>
    <row r="26" spans="1:31" s="5" customFormat="1" ht="19.5" customHeight="1">
      <c r="A26" s="51" t="s">
        <v>33</v>
      </c>
      <c r="B26" s="74">
        <v>1</v>
      </c>
      <c r="C26" s="75">
        <v>492</v>
      </c>
      <c r="D26" s="75"/>
      <c r="E26" s="75"/>
      <c r="F26" s="75">
        <f t="shared" si="0"/>
        <v>1</v>
      </c>
      <c r="G26" s="76">
        <f t="shared" si="0"/>
        <v>492</v>
      </c>
      <c r="H26" s="74">
        <v>1</v>
      </c>
      <c r="I26" s="75">
        <v>235</v>
      </c>
      <c r="J26" s="75">
        <v>1</v>
      </c>
      <c r="K26" s="75">
        <v>396</v>
      </c>
      <c r="L26" s="75">
        <f t="shared" si="1"/>
        <v>2</v>
      </c>
      <c r="M26" s="76">
        <f t="shared" si="1"/>
        <v>631</v>
      </c>
      <c r="N26" s="74"/>
      <c r="O26" s="75"/>
      <c r="P26" s="75"/>
      <c r="Q26" s="75"/>
      <c r="R26" s="75">
        <f t="shared" si="2"/>
        <v>0</v>
      </c>
      <c r="S26" s="76">
        <f t="shared" si="2"/>
        <v>0</v>
      </c>
      <c r="T26" s="74"/>
      <c r="U26" s="75"/>
      <c r="V26" s="75">
        <v>1</v>
      </c>
      <c r="W26" s="75">
        <v>260</v>
      </c>
      <c r="X26" s="75">
        <f t="shared" si="3"/>
        <v>1</v>
      </c>
      <c r="Y26" s="76">
        <f t="shared" si="3"/>
        <v>260</v>
      </c>
      <c r="Z26" s="74">
        <v>1</v>
      </c>
      <c r="AA26" s="75">
        <v>64</v>
      </c>
      <c r="AB26" s="75">
        <v>1</v>
      </c>
      <c r="AC26" s="75">
        <v>735</v>
      </c>
      <c r="AD26" s="75">
        <f t="shared" si="4"/>
        <v>2</v>
      </c>
      <c r="AE26" s="76">
        <f t="shared" si="4"/>
        <v>799</v>
      </c>
    </row>
    <row r="27" spans="1:31" ht="19.5" customHeight="1">
      <c r="A27" s="52" t="s">
        <v>34</v>
      </c>
      <c r="B27" s="71"/>
      <c r="C27" s="72"/>
      <c r="D27" s="72"/>
      <c r="E27" s="72"/>
      <c r="F27" s="72">
        <f t="shared" si="0"/>
        <v>0</v>
      </c>
      <c r="G27" s="73">
        <f t="shared" si="0"/>
        <v>0</v>
      </c>
      <c r="H27" s="71"/>
      <c r="I27" s="72"/>
      <c r="J27" s="72">
        <v>1</v>
      </c>
      <c r="K27" s="72">
        <v>96</v>
      </c>
      <c r="L27" s="72">
        <f t="shared" si="1"/>
        <v>1</v>
      </c>
      <c r="M27" s="73">
        <f t="shared" si="1"/>
        <v>96</v>
      </c>
      <c r="N27" s="71"/>
      <c r="O27" s="72"/>
      <c r="P27" s="72"/>
      <c r="Q27" s="72"/>
      <c r="R27" s="72">
        <f t="shared" si="2"/>
        <v>0</v>
      </c>
      <c r="S27" s="73">
        <f t="shared" si="2"/>
        <v>0</v>
      </c>
      <c r="T27" s="71"/>
      <c r="U27" s="72"/>
      <c r="V27" s="72">
        <v>1</v>
      </c>
      <c r="W27" s="72">
        <v>899</v>
      </c>
      <c r="X27" s="72">
        <f t="shared" si="3"/>
        <v>1</v>
      </c>
      <c r="Y27" s="73">
        <f t="shared" si="3"/>
        <v>899</v>
      </c>
      <c r="Z27" s="71"/>
      <c r="AA27" s="72"/>
      <c r="AB27" s="72"/>
      <c r="AC27" s="72"/>
      <c r="AD27" s="72">
        <f t="shared" si="4"/>
        <v>0</v>
      </c>
      <c r="AE27" s="73">
        <f t="shared" si="4"/>
        <v>0</v>
      </c>
    </row>
    <row r="28" spans="1:31" s="5" customFormat="1" ht="19.5" customHeight="1">
      <c r="A28" s="49" t="s">
        <v>35</v>
      </c>
      <c r="B28" s="74"/>
      <c r="C28" s="75"/>
      <c r="D28" s="75"/>
      <c r="E28" s="75"/>
      <c r="F28" s="75">
        <f t="shared" si="0"/>
        <v>0</v>
      </c>
      <c r="G28" s="76">
        <f t="shared" si="0"/>
        <v>0</v>
      </c>
      <c r="H28" s="74"/>
      <c r="I28" s="75"/>
      <c r="J28" s="75"/>
      <c r="K28" s="75"/>
      <c r="L28" s="75">
        <f t="shared" si="1"/>
        <v>0</v>
      </c>
      <c r="M28" s="76">
        <f t="shared" si="1"/>
        <v>0</v>
      </c>
      <c r="N28" s="74"/>
      <c r="O28" s="75"/>
      <c r="P28" s="75"/>
      <c r="Q28" s="75"/>
      <c r="R28" s="75">
        <f t="shared" si="2"/>
        <v>0</v>
      </c>
      <c r="S28" s="76">
        <f t="shared" si="2"/>
        <v>0</v>
      </c>
      <c r="T28" s="74"/>
      <c r="U28" s="75"/>
      <c r="V28" s="75">
        <v>1</v>
      </c>
      <c r="W28" s="75">
        <v>75</v>
      </c>
      <c r="X28" s="75">
        <f t="shared" si="3"/>
        <v>1</v>
      </c>
      <c r="Y28" s="76">
        <f t="shared" si="3"/>
        <v>75</v>
      </c>
      <c r="Z28" s="74"/>
      <c r="AA28" s="75"/>
      <c r="AB28" s="75"/>
      <c r="AC28" s="75"/>
      <c r="AD28" s="75">
        <f t="shared" si="4"/>
        <v>0</v>
      </c>
      <c r="AE28" s="76">
        <f t="shared" si="4"/>
        <v>0</v>
      </c>
    </row>
    <row r="29" spans="1:31" ht="19.5" customHeight="1">
      <c r="A29" s="48" t="s">
        <v>36</v>
      </c>
      <c r="B29" s="71"/>
      <c r="C29" s="72"/>
      <c r="D29" s="72"/>
      <c r="E29" s="72"/>
      <c r="F29" s="72">
        <f t="shared" si="0"/>
        <v>0</v>
      </c>
      <c r="G29" s="73">
        <f t="shared" si="0"/>
        <v>0</v>
      </c>
      <c r="H29" s="71"/>
      <c r="I29" s="72"/>
      <c r="J29" s="72"/>
      <c r="K29" s="72"/>
      <c r="L29" s="72">
        <f t="shared" si="1"/>
        <v>0</v>
      </c>
      <c r="M29" s="73">
        <f t="shared" si="1"/>
        <v>0</v>
      </c>
      <c r="N29" s="71"/>
      <c r="O29" s="72"/>
      <c r="P29" s="72"/>
      <c r="Q29" s="72"/>
      <c r="R29" s="72">
        <f t="shared" si="2"/>
        <v>0</v>
      </c>
      <c r="S29" s="73">
        <f t="shared" si="2"/>
        <v>0</v>
      </c>
      <c r="T29" s="71"/>
      <c r="U29" s="72"/>
      <c r="V29" s="72"/>
      <c r="W29" s="72"/>
      <c r="X29" s="72">
        <f t="shared" si="3"/>
        <v>0</v>
      </c>
      <c r="Y29" s="73">
        <f t="shared" si="3"/>
        <v>0</v>
      </c>
      <c r="Z29" s="71"/>
      <c r="AA29" s="72"/>
      <c r="AB29" s="72"/>
      <c r="AC29" s="72"/>
      <c r="AD29" s="72">
        <f t="shared" si="4"/>
        <v>0</v>
      </c>
      <c r="AE29" s="73">
        <f t="shared" si="4"/>
        <v>0</v>
      </c>
    </row>
    <row r="30" spans="1:31" s="5" customFormat="1" ht="19.5" customHeight="1">
      <c r="A30" s="49" t="s">
        <v>37</v>
      </c>
      <c r="B30" s="74"/>
      <c r="C30" s="75"/>
      <c r="D30" s="75"/>
      <c r="E30" s="75"/>
      <c r="F30" s="75">
        <f t="shared" si="0"/>
        <v>0</v>
      </c>
      <c r="G30" s="76">
        <f t="shared" si="0"/>
        <v>0</v>
      </c>
      <c r="H30" s="74"/>
      <c r="I30" s="75"/>
      <c r="J30" s="75"/>
      <c r="K30" s="75"/>
      <c r="L30" s="75">
        <f t="shared" si="1"/>
        <v>0</v>
      </c>
      <c r="M30" s="76">
        <f t="shared" si="1"/>
        <v>0</v>
      </c>
      <c r="N30" s="74"/>
      <c r="O30" s="75"/>
      <c r="P30" s="75">
        <v>2</v>
      </c>
      <c r="Q30" s="75">
        <v>12055</v>
      </c>
      <c r="R30" s="75">
        <f t="shared" si="2"/>
        <v>2</v>
      </c>
      <c r="S30" s="76">
        <f t="shared" si="2"/>
        <v>12055</v>
      </c>
      <c r="T30" s="74"/>
      <c r="U30" s="75"/>
      <c r="V30" s="75"/>
      <c r="W30" s="75"/>
      <c r="X30" s="75">
        <f t="shared" si="3"/>
        <v>0</v>
      </c>
      <c r="Y30" s="76">
        <f t="shared" si="3"/>
        <v>0</v>
      </c>
      <c r="Z30" s="74"/>
      <c r="AA30" s="75"/>
      <c r="AB30" s="75"/>
      <c r="AC30" s="75"/>
      <c r="AD30" s="75">
        <f t="shared" si="4"/>
        <v>0</v>
      </c>
      <c r="AE30" s="76">
        <f t="shared" si="4"/>
        <v>0</v>
      </c>
    </row>
    <row r="31" spans="1:31" ht="19.5" customHeight="1">
      <c r="A31" s="48" t="s">
        <v>38</v>
      </c>
      <c r="B31" s="71"/>
      <c r="C31" s="72"/>
      <c r="D31" s="72"/>
      <c r="E31" s="72"/>
      <c r="F31" s="72">
        <f t="shared" si="0"/>
        <v>0</v>
      </c>
      <c r="G31" s="73">
        <f t="shared" si="0"/>
        <v>0</v>
      </c>
      <c r="H31" s="71"/>
      <c r="I31" s="72"/>
      <c r="J31" s="72"/>
      <c r="K31" s="72"/>
      <c r="L31" s="72">
        <f t="shared" si="1"/>
        <v>0</v>
      </c>
      <c r="M31" s="73">
        <f t="shared" si="1"/>
        <v>0</v>
      </c>
      <c r="N31" s="71"/>
      <c r="O31" s="72"/>
      <c r="P31" s="72"/>
      <c r="Q31" s="72"/>
      <c r="R31" s="72">
        <f t="shared" si="2"/>
        <v>0</v>
      </c>
      <c r="S31" s="73">
        <f t="shared" si="2"/>
        <v>0</v>
      </c>
      <c r="T31" s="71"/>
      <c r="U31" s="72"/>
      <c r="V31" s="72"/>
      <c r="W31" s="72"/>
      <c r="X31" s="72">
        <f t="shared" si="3"/>
        <v>0</v>
      </c>
      <c r="Y31" s="73">
        <f t="shared" si="3"/>
        <v>0</v>
      </c>
      <c r="Z31" s="71"/>
      <c r="AA31" s="72"/>
      <c r="AB31" s="72"/>
      <c r="AC31" s="72"/>
      <c r="AD31" s="72">
        <f t="shared" si="4"/>
        <v>0</v>
      </c>
      <c r="AE31" s="73">
        <f t="shared" si="4"/>
        <v>0</v>
      </c>
    </row>
    <row r="32" spans="1:31" s="5" customFormat="1" ht="19.5" customHeight="1">
      <c r="A32" s="49" t="s">
        <v>39</v>
      </c>
      <c r="B32" s="74"/>
      <c r="C32" s="75"/>
      <c r="D32" s="75"/>
      <c r="E32" s="75"/>
      <c r="F32" s="75">
        <f t="shared" si="0"/>
        <v>0</v>
      </c>
      <c r="G32" s="76">
        <f t="shared" si="0"/>
        <v>0</v>
      </c>
      <c r="H32" s="78"/>
      <c r="I32" s="75"/>
      <c r="J32" s="75">
        <v>1</v>
      </c>
      <c r="K32" s="75">
        <v>495</v>
      </c>
      <c r="L32" s="75">
        <f t="shared" si="1"/>
        <v>1</v>
      </c>
      <c r="M32" s="79">
        <f t="shared" si="1"/>
        <v>495</v>
      </c>
      <c r="N32" s="74"/>
      <c r="O32" s="75"/>
      <c r="P32" s="75"/>
      <c r="Q32" s="75"/>
      <c r="R32" s="75">
        <f t="shared" si="2"/>
        <v>0</v>
      </c>
      <c r="S32" s="76">
        <f t="shared" si="2"/>
        <v>0</v>
      </c>
      <c r="T32" s="74"/>
      <c r="U32" s="75"/>
      <c r="V32" s="75">
        <v>1</v>
      </c>
      <c r="W32" s="75">
        <v>499</v>
      </c>
      <c r="X32" s="75">
        <f t="shared" si="3"/>
        <v>1</v>
      </c>
      <c r="Y32" s="76">
        <f t="shared" si="3"/>
        <v>499</v>
      </c>
      <c r="Z32" s="74"/>
      <c r="AA32" s="75"/>
      <c r="AB32" s="75">
        <v>1</v>
      </c>
      <c r="AC32" s="75">
        <v>496</v>
      </c>
      <c r="AD32" s="75">
        <f t="shared" si="4"/>
        <v>1</v>
      </c>
      <c r="AE32" s="76">
        <f t="shared" si="4"/>
        <v>496</v>
      </c>
    </row>
    <row r="33" spans="1:31" ht="19.5" customHeight="1">
      <c r="A33" s="48" t="s">
        <v>40</v>
      </c>
      <c r="B33" s="71"/>
      <c r="C33" s="72"/>
      <c r="D33" s="72"/>
      <c r="E33" s="72"/>
      <c r="F33" s="72">
        <f t="shared" si="0"/>
        <v>0</v>
      </c>
      <c r="G33" s="73">
        <f t="shared" si="0"/>
        <v>0</v>
      </c>
      <c r="H33" s="80"/>
      <c r="I33" s="72"/>
      <c r="J33" s="72"/>
      <c r="K33" s="72"/>
      <c r="L33" s="72">
        <f t="shared" si="1"/>
        <v>0</v>
      </c>
      <c r="M33" s="81">
        <f t="shared" si="1"/>
        <v>0</v>
      </c>
      <c r="N33" s="71"/>
      <c r="O33" s="72"/>
      <c r="P33" s="72"/>
      <c r="Q33" s="72"/>
      <c r="R33" s="72">
        <f t="shared" si="2"/>
        <v>0</v>
      </c>
      <c r="S33" s="73">
        <f t="shared" si="2"/>
        <v>0</v>
      </c>
      <c r="T33" s="71"/>
      <c r="U33" s="72"/>
      <c r="V33" s="72">
        <v>1</v>
      </c>
      <c r="W33" s="72">
        <v>330</v>
      </c>
      <c r="X33" s="72">
        <f t="shared" si="3"/>
        <v>1</v>
      </c>
      <c r="Y33" s="73">
        <f t="shared" si="3"/>
        <v>330</v>
      </c>
      <c r="Z33" s="71"/>
      <c r="AA33" s="72"/>
      <c r="AB33" s="72"/>
      <c r="AC33" s="72"/>
      <c r="AD33" s="72">
        <f t="shared" si="4"/>
        <v>0</v>
      </c>
      <c r="AE33" s="73">
        <f t="shared" si="4"/>
        <v>0</v>
      </c>
    </row>
    <row r="34" spans="1:31" s="5" customFormat="1" ht="19.5" customHeight="1">
      <c r="A34" s="49" t="s">
        <v>41</v>
      </c>
      <c r="B34" s="74"/>
      <c r="C34" s="75"/>
      <c r="D34" s="75">
        <v>1</v>
      </c>
      <c r="E34" s="75">
        <v>198</v>
      </c>
      <c r="F34" s="75">
        <f t="shared" si="0"/>
        <v>1</v>
      </c>
      <c r="G34" s="76">
        <f t="shared" si="0"/>
        <v>198</v>
      </c>
      <c r="H34" s="78"/>
      <c r="I34" s="75"/>
      <c r="J34" s="75">
        <v>2</v>
      </c>
      <c r="K34" s="75">
        <v>1199</v>
      </c>
      <c r="L34" s="75">
        <f t="shared" si="1"/>
        <v>2</v>
      </c>
      <c r="M34" s="79">
        <f t="shared" si="1"/>
        <v>1199</v>
      </c>
      <c r="N34" s="74"/>
      <c r="O34" s="75"/>
      <c r="P34" s="75">
        <v>1</v>
      </c>
      <c r="Q34" s="75">
        <v>647</v>
      </c>
      <c r="R34" s="75">
        <f t="shared" si="2"/>
        <v>1</v>
      </c>
      <c r="S34" s="76">
        <f t="shared" si="2"/>
        <v>647</v>
      </c>
      <c r="T34" s="74"/>
      <c r="U34" s="75"/>
      <c r="V34" s="75"/>
      <c r="W34" s="75"/>
      <c r="X34" s="75">
        <f t="shared" si="3"/>
        <v>0</v>
      </c>
      <c r="Y34" s="76">
        <f t="shared" si="3"/>
        <v>0</v>
      </c>
      <c r="Z34" s="74"/>
      <c r="AA34" s="75"/>
      <c r="AB34" s="75">
        <v>1</v>
      </c>
      <c r="AC34" s="75">
        <v>991</v>
      </c>
      <c r="AD34" s="75">
        <f t="shared" si="4"/>
        <v>1</v>
      </c>
      <c r="AE34" s="76">
        <f t="shared" si="4"/>
        <v>991</v>
      </c>
    </row>
    <row r="35" spans="1:31" ht="19.5" customHeight="1">
      <c r="A35" s="50" t="s">
        <v>42</v>
      </c>
      <c r="B35" s="71"/>
      <c r="C35" s="72"/>
      <c r="D35" s="72">
        <v>2</v>
      </c>
      <c r="E35" s="72">
        <v>4153</v>
      </c>
      <c r="F35" s="72">
        <f t="shared" si="0"/>
        <v>2</v>
      </c>
      <c r="G35" s="73">
        <f t="shared" si="0"/>
        <v>4153</v>
      </c>
      <c r="H35" s="80"/>
      <c r="I35" s="72"/>
      <c r="J35" s="72"/>
      <c r="K35" s="72"/>
      <c r="L35" s="72">
        <f t="shared" si="1"/>
        <v>0</v>
      </c>
      <c r="M35" s="81">
        <f t="shared" si="1"/>
        <v>0</v>
      </c>
      <c r="N35" s="71"/>
      <c r="O35" s="72"/>
      <c r="P35" s="72">
        <v>4</v>
      </c>
      <c r="Q35" s="72">
        <v>1403</v>
      </c>
      <c r="R35" s="72">
        <f t="shared" si="2"/>
        <v>4</v>
      </c>
      <c r="S35" s="73">
        <f t="shared" si="2"/>
        <v>1403</v>
      </c>
      <c r="T35" s="71"/>
      <c r="U35" s="72"/>
      <c r="V35" s="72">
        <v>1</v>
      </c>
      <c r="W35" s="72">
        <v>492</v>
      </c>
      <c r="X35" s="72">
        <f t="shared" si="3"/>
        <v>1</v>
      </c>
      <c r="Y35" s="73">
        <f t="shared" si="3"/>
        <v>492</v>
      </c>
      <c r="Z35" s="71"/>
      <c r="AA35" s="72"/>
      <c r="AB35" s="72">
        <v>4</v>
      </c>
      <c r="AC35" s="72">
        <v>833</v>
      </c>
      <c r="AD35" s="72">
        <f t="shared" si="4"/>
        <v>4</v>
      </c>
      <c r="AE35" s="73">
        <f t="shared" si="4"/>
        <v>833</v>
      </c>
    </row>
    <row r="36" spans="1:31" s="5" customFormat="1" ht="19.5" customHeight="1">
      <c r="A36" s="51" t="s">
        <v>43</v>
      </c>
      <c r="B36" s="74"/>
      <c r="C36" s="75"/>
      <c r="D36" s="75"/>
      <c r="E36" s="75"/>
      <c r="F36" s="75">
        <f t="shared" si="0"/>
        <v>0</v>
      </c>
      <c r="G36" s="76">
        <f t="shared" si="0"/>
        <v>0</v>
      </c>
      <c r="H36" s="78"/>
      <c r="I36" s="75"/>
      <c r="J36" s="75"/>
      <c r="K36" s="75"/>
      <c r="L36" s="75">
        <f t="shared" si="1"/>
        <v>0</v>
      </c>
      <c r="M36" s="79">
        <f t="shared" si="1"/>
        <v>0</v>
      </c>
      <c r="N36" s="74"/>
      <c r="O36" s="75"/>
      <c r="P36" s="75"/>
      <c r="Q36" s="75"/>
      <c r="R36" s="75">
        <f t="shared" si="2"/>
        <v>0</v>
      </c>
      <c r="S36" s="76">
        <f t="shared" si="2"/>
        <v>0</v>
      </c>
      <c r="T36" s="74"/>
      <c r="U36" s="75"/>
      <c r="V36" s="75">
        <v>1</v>
      </c>
      <c r="W36" s="75">
        <v>544</v>
      </c>
      <c r="X36" s="75">
        <f t="shared" si="3"/>
        <v>1</v>
      </c>
      <c r="Y36" s="76">
        <f t="shared" si="3"/>
        <v>544</v>
      </c>
      <c r="Z36" s="74"/>
      <c r="AA36" s="75"/>
      <c r="AB36" s="75"/>
      <c r="AC36" s="75"/>
      <c r="AD36" s="75">
        <f t="shared" si="4"/>
        <v>0</v>
      </c>
      <c r="AE36" s="76">
        <f t="shared" si="4"/>
        <v>0</v>
      </c>
    </row>
    <row r="37" spans="1:31" ht="19.5" customHeight="1">
      <c r="A37" s="53" t="s">
        <v>44</v>
      </c>
      <c r="B37" s="71"/>
      <c r="C37" s="72"/>
      <c r="D37" s="72"/>
      <c r="E37" s="72"/>
      <c r="F37" s="72">
        <f t="shared" si="0"/>
        <v>0</v>
      </c>
      <c r="G37" s="73">
        <f t="shared" si="0"/>
        <v>0</v>
      </c>
      <c r="H37" s="80"/>
      <c r="I37" s="72"/>
      <c r="J37" s="72"/>
      <c r="K37" s="72"/>
      <c r="L37" s="72">
        <f t="shared" si="1"/>
        <v>0</v>
      </c>
      <c r="M37" s="81">
        <f t="shared" si="1"/>
        <v>0</v>
      </c>
      <c r="N37" s="71"/>
      <c r="O37" s="72"/>
      <c r="P37" s="72">
        <v>1</v>
      </c>
      <c r="Q37" s="72">
        <v>493</v>
      </c>
      <c r="R37" s="72">
        <f t="shared" si="2"/>
        <v>1</v>
      </c>
      <c r="S37" s="73">
        <f t="shared" si="2"/>
        <v>493</v>
      </c>
      <c r="T37" s="71"/>
      <c r="U37" s="72"/>
      <c r="V37" s="72"/>
      <c r="W37" s="72"/>
      <c r="X37" s="72">
        <f t="shared" si="3"/>
        <v>0</v>
      </c>
      <c r="Y37" s="73">
        <f t="shared" si="3"/>
        <v>0</v>
      </c>
      <c r="Z37" s="71"/>
      <c r="AA37" s="72"/>
      <c r="AB37" s="72"/>
      <c r="AC37" s="72"/>
      <c r="AD37" s="72">
        <f t="shared" si="4"/>
        <v>0</v>
      </c>
      <c r="AE37" s="73">
        <f t="shared" si="4"/>
        <v>0</v>
      </c>
    </row>
    <row r="38" spans="1:31" s="5" customFormat="1" ht="19.5" customHeight="1">
      <c r="A38" s="49" t="s">
        <v>45</v>
      </c>
      <c r="B38" s="74"/>
      <c r="C38" s="75"/>
      <c r="D38" s="75">
        <v>1</v>
      </c>
      <c r="E38" s="75">
        <v>495</v>
      </c>
      <c r="F38" s="75">
        <f t="shared" si="0"/>
        <v>1</v>
      </c>
      <c r="G38" s="76">
        <f t="shared" si="0"/>
        <v>495</v>
      </c>
      <c r="H38" s="78"/>
      <c r="I38" s="75"/>
      <c r="J38" s="75"/>
      <c r="K38" s="75"/>
      <c r="L38" s="75">
        <f t="shared" si="1"/>
        <v>0</v>
      </c>
      <c r="M38" s="79">
        <f t="shared" si="1"/>
        <v>0</v>
      </c>
      <c r="N38" s="74"/>
      <c r="O38" s="75"/>
      <c r="P38" s="75"/>
      <c r="Q38" s="75"/>
      <c r="R38" s="75">
        <f t="shared" si="2"/>
        <v>0</v>
      </c>
      <c r="S38" s="76">
        <f t="shared" si="2"/>
        <v>0</v>
      </c>
      <c r="T38" s="74"/>
      <c r="U38" s="75"/>
      <c r="V38" s="75"/>
      <c r="W38" s="75"/>
      <c r="X38" s="75">
        <f t="shared" si="3"/>
        <v>0</v>
      </c>
      <c r="Y38" s="76">
        <f t="shared" si="3"/>
        <v>0</v>
      </c>
      <c r="Z38" s="74"/>
      <c r="AA38" s="75"/>
      <c r="AB38" s="75"/>
      <c r="AC38" s="75"/>
      <c r="AD38" s="75">
        <f t="shared" si="4"/>
        <v>0</v>
      </c>
      <c r="AE38" s="76">
        <f t="shared" si="4"/>
        <v>0</v>
      </c>
    </row>
    <row r="39" spans="1:31" ht="19.5" customHeight="1">
      <c r="A39" s="48" t="s">
        <v>46</v>
      </c>
      <c r="B39" s="71"/>
      <c r="C39" s="72"/>
      <c r="D39" s="72">
        <v>1</v>
      </c>
      <c r="E39" s="72">
        <v>347.72</v>
      </c>
      <c r="F39" s="72">
        <f t="shared" si="0"/>
        <v>1</v>
      </c>
      <c r="G39" s="73">
        <f t="shared" si="0"/>
        <v>347.72</v>
      </c>
      <c r="H39" s="80"/>
      <c r="I39" s="72"/>
      <c r="J39" s="72"/>
      <c r="K39" s="72"/>
      <c r="L39" s="72">
        <f t="shared" si="1"/>
        <v>0</v>
      </c>
      <c r="M39" s="81">
        <f t="shared" si="1"/>
        <v>0</v>
      </c>
      <c r="N39" s="71"/>
      <c r="O39" s="72"/>
      <c r="P39" s="72">
        <v>1</v>
      </c>
      <c r="Q39" s="72">
        <v>237</v>
      </c>
      <c r="R39" s="72">
        <f t="shared" si="2"/>
        <v>1</v>
      </c>
      <c r="S39" s="73">
        <f t="shared" si="2"/>
        <v>237</v>
      </c>
      <c r="T39" s="71"/>
      <c r="U39" s="72"/>
      <c r="V39" s="72">
        <v>2</v>
      </c>
      <c r="W39" s="72">
        <v>511</v>
      </c>
      <c r="X39" s="72">
        <f t="shared" si="3"/>
        <v>2</v>
      </c>
      <c r="Y39" s="73">
        <f t="shared" si="3"/>
        <v>511</v>
      </c>
      <c r="Z39" s="71"/>
      <c r="AA39" s="72"/>
      <c r="AB39" s="72">
        <v>2</v>
      </c>
      <c r="AC39" s="72">
        <v>1394</v>
      </c>
      <c r="AD39" s="72">
        <f t="shared" si="4"/>
        <v>2</v>
      </c>
      <c r="AE39" s="73">
        <f t="shared" si="4"/>
        <v>1394</v>
      </c>
    </row>
    <row r="40" spans="1:31" s="5" customFormat="1" ht="19.5" customHeight="1">
      <c r="A40" s="49" t="s">
        <v>47</v>
      </c>
      <c r="B40" s="74"/>
      <c r="C40" s="75"/>
      <c r="D40" s="75"/>
      <c r="E40" s="75"/>
      <c r="F40" s="75">
        <f t="shared" si="0"/>
        <v>0</v>
      </c>
      <c r="G40" s="76">
        <f t="shared" si="0"/>
        <v>0</v>
      </c>
      <c r="H40" s="78"/>
      <c r="I40" s="75"/>
      <c r="J40" s="75">
        <v>2</v>
      </c>
      <c r="K40" s="75">
        <v>169</v>
      </c>
      <c r="L40" s="75">
        <f t="shared" si="1"/>
        <v>2</v>
      </c>
      <c r="M40" s="79">
        <f t="shared" si="1"/>
        <v>169</v>
      </c>
      <c r="N40" s="74"/>
      <c r="O40" s="75"/>
      <c r="P40" s="75"/>
      <c r="Q40" s="75"/>
      <c r="R40" s="75">
        <f t="shared" si="2"/>
        <v>0</v>
      </c>
      <c r="S40" s="76">
        <f t="shared" si="2"/>
        <v>0</v>
      </c>
      <c r="T40" s="74"/>
      <c r="U40" s="75"/>
      <c r="V40" s="75">
        <v>1</v>
      </c>
      <c r="W40" s="75">
        <v>365</v>
      </c>
      <c r="X40" s="75">
        <f t="shared" si="3"/>
        <v>1</v>
      </c>
      <c r="Y40" s="76">
        <f t="shared" si="3"/>
        <v>365</v>
      </c>
      <c r="Z40" s="74"/>
      <c r="AA40" s="75"/>
      <c r="AB40" s="75"/>
      <c r="AC40" s="75"/>
      <c r="AD40" s="75">
        <f t="shared" si="4"/>
        <v>0</v>
      </c>
      <c r="AE40" s="76">
        <f t="shared" si="4"/>
        <v>0</v>
      </c>
    </row>
    <row r="41" spans="1:31" ht="19.5" customHeight="1">
      <c r="A41" s="50" t="s">
        <v>48</v>
      </c>
      <c r="B41" s="71">
        <v>4</v>
      </c>
      <c r="C41" s="72">
        <v>1557</v>
      </c>
      <c r="D41" s="72"/>
      <c r="E41" s="72"/>
      <c r="F41" s="72">
        <f t="shared" si="0"/>
        <v>4</v>
      </c>
      <c r="G41" s="73">
        <f t="shared" si="0"/>
        <v>1557</v>
      </c>
      <c r="H41" s="80">
        <v>2</v>
      </c>
      <c r="I41" s="72">
        <v>427.99</v>
      </c>
      <c r="J41" s="72"/>
      <c r="K41" s="72"/>
      <c r="L41" s="72">
        <f t="shared" si="1"/>
        <v>2</v>
      </c>
      <c r="M41" s="81">
        <f t="shared" si="1"/>
        <v>427.99</v>
      </c>
      <c r="N41" s="71"/>
      <c r="O41" s="72"/>
      <c r="P41" s="72"/>
      <c r="Q41" s="72"/>
      <c r="R41" s="72">
        <f t="shared" si="2"/>
        <v>0</v>
      </c>
      <c r="S41" s="73">
        <f t="shared" si="2"/>
        <v>0</v>
      </c>
      <c r="T41" s="71">
        <v>1</v>
      </c>
      <c r="U41" s="72">
        <v>358</v>
      </c>
      <c r="V41" s="72"/>
      <c r="W41" s="72"/>
      <c r="X41" s="72">
        <f t="shared" si="3"/>
        <v>1</v>
      </c>
      <c r="Y41" s="73">
        <f t="shared" si="3"/>
        <v>358</v>
      </c>
      <c r="Z41" s="71">
        <v>2</v>
      </c>
      <c r="AA41" s="72">
        <v>427.99</v>
      </c>
      <c r="AB41" s="72">
        <v>1</v>
      </c>
      <c r="AC41" s="72">
        <v>13.22</v>
      </c>
      <c r="AD41" s="72">
        <f t="shared" si="4"/>
        <v>3</v>
      </c>
      <c r="AE41" s="73">
        <f t="shared" si="4"/>
        <v>441.21000000000004</v>
      </c>
    </row>
    <row r="42" spans="1:31" s="5" customFormat="1" ht="19.5" customHeight="1">
      <c r="A42" s="49" t="s">
        <v>49</v>
      </c>
      <c r="B42" s="74"/>
      <c r="C42" s="75"/>
      <c r="D42" s="75"/>
      <c r="E42" s="75"/>
      <c r="F42" s="75">
        <f t="shared" si="0"/>
        <v>0</v>
      </c>
      <c r="G42" s="76">
        <f t="shared" si="0"/>
        <v>0</v>
      </c>
      <c r="H42" s="78"/>
      <c r="I42" s="75"/>
      <c r="J42" s="75"/>
      <c r="K42" s="75"/>
      <c r="L42" s="75">
        <f t="shared" si="1"/>
        <v>0</v>
      </c>
      <c r="M42" s="79">
        <f t="shared" si="1"/>
        <v>0</v>
      </c>
      <c r="N42" s="74"/>
      <c r="O42" s="75"/>
      <c r="P42" s="75"/>
      <c r="Q42" s="75"/>
      <c r="R42" s="75">
        <f t="shared" si="2"/>
        <v>0</v>
      </c>
      <c r="S42" s="76">
        <f t="shared" si="2"/>
        <v>0</v>
      </c>
      <c r="T42" s="74"/>
      <c r="U42" s="75"/>
      <c r="V42" s="75"/>
      <c r="W42" s="75"/>
      <c r="X42" s="75">
        <f t="shared" si="3"/>
        <v>0</v>
      </c>
      <c r="Y42" s="76">
        <f t="shared" si="3"/>
        <v>0</v>
      </c>
      <c r="Z42" s="74"/>
      <c r="AA42" s="75"/>
      <c r="AB42" s="75"/>
      <c r="AC42" s="75"/>
      <c r="AD42" s="75">
        <f t="shared" si="4"/>
        <v>0</v>
      </c>
      <c r="AE42" s="76">
        <f t="shared" si="4"/>
        <v>0</v>
      </c>
    </row>
    <row r="43" spans="1:31" ht="19.5" customHeight="1">
      <c r="A43" s="50" t="s">
        <v>50</v>
      </c>
      <c r="B43" s="71"/>
      <c r="C43" s="72"/>
      <c r="D43" s="72"/>
      <c r="E43" s="72"/>
      <c r="F43" s="72">
        <f t="shared" si="0"/>
        <v>0</v>
      </c>
      <c r="G43" s="73">
        <f t="shared" si="0"/>
        <v>0</v>
      </c>
      <c r="H43" s="80"/>
      <c r="I43" s="72"/>
      <c r="J43" s="72"/>
      <c r="K43" s="72"/>
      <c r="L43" s="72">
        <f t="shared" si="1"/>
        <v>0</v>
      </c>
      <c r="M43" s="81">
        <f t="shared" si="1"/>
        <v>0</v>
      </c>
      <c r="N43" s="71"/>
      <c r="O43" s="72"/>
      <c r="P43" s="72"/>
      <c r="Q43" s="72"/>
      <c r="R43" s="72">
        <f t="shared" si="2"/>
        <v>0</v>
      </c>
      <c r="S43" s="73">
        <f t="shared" si="2"/>
        <v>0</v>
      </c>
      <c r="T43" s="71"/>
      <c r="U43" s="72"/>
      <c r="V43" s="72"/>
      <c r="W43" s="72"/>
      <c r="X43" s="72">
        <f t="shared" si="3"/>
        <v>0</v>
      </c>
      <c r="Y43" s="73">
        <f t="shared" si="3"/>
        <v>0</v>
      </c>
      <c r="Z43" s="71"/>
      <c r="AA43" s="72"/>
      <c r="AB43" s="72"/>
      <c r="AC43" s="72"/>
      <c r="AD43" s="72">
        <f t="shared" si="4"/>
        <v>0</v>
      </c>
      <c r="AE43" s="73">
        <f t="shared" si="4"/>
        <v>0</v>
      </c>
    </row>
    <row r="44" spans="1:31" s="5" customFormat="1" ht="19.5" customHeight="1">
      <c r="A44" s="49" t="s">
        <v>51</v>
      </c>
      <c r="B44" s="74"/>
      <c r="C44" s="75"/>
      <c r="D44" s="75"/>
      <c r="E44" s="75"/>
      <c r="F44" s="75">
        <f t="shared" si="0"/>
        <v>0</v>
      </c>
      <c r="G44" s="76">
        <f t="shared" si="0"/>
        <v>0</v>
      </c>
      <c r="H44" s="78">
        <v>1</v>
      </c>
      <c r="I44" s="75">
        <v>1294</v>
      </c>
      <c r="J44" s="75"/>
      <c r="K44" s="75"/>
      <c r="L44" s="75">
        <f t="shared" si="1"/>
        <v>1</v>
      </c>
      <c r="M44" s="79">
        <f t="shared" si="1"/>
        <v>1294</v>
      </c>
      <c r="N44" s="74">
        <v>1</v>
      </c>
      <c r="O44" s="75">
        <v>1556</v>
      </c>
      <c r="P44" s="75">
        <v>1</v>
      </c>
      <c r="Q44" s="75">
        <v>501</v>
      </c>
      <c r="R44" s="75">
        <f t="shared" si="2"/>
        <v>2</v>
      </c>
      <c r="S44" s="76">
        <f t="shared" si="2"/>
        <v>2057</v>
      </c>
      <c r="T44" s="74"/>
      <c r="U44" s="75"/>
      <c r="V44" s="75"/>
      <c r="W44" s="75"/>
      <c r="X44" s="75">
        <f t="shared" si="3"/>
        <v>0</v>
      </c>
      <c r="Y44" s="76">
        <f t="shared" si="3"/>
        <v>0</v>
      </c>
      <c r="Z44" s="74"/>
      <c r="AA44" s="75"/>
      <c r="AB44" s="75"/>
      <c r="AC44" s="75"/>
      <c r="AD44" s="75">
        <f t="shared" si="4"/>
        <v>0</v>
      </c>
      <c r="AE44" s="76">
        <f t="shared" si="4"/>
        <v>0</v>
      </c>
    </row>
    <row r="45" spans="1:31" ht="19.5" customHeight="1">
      <c r="A45" s="50" t="s">
        <v>52</v>
      </c>
      <c r="B45" s="71"/>
      <c r="C45" s="72"/>
      <c r="D45" s="72"/>
      <c r="E45" s="72"/>
      <c r="F45" s="72">
        <f t="shared" si="0"/>
        <v>0</v>
      </c>
      <c r="G45" s="73">
        <f t="shared" si="0"/>
        <v>0</v>
      </c>
      <c r="H45" s="80"/>
      <c r="I45" s="72"/>
      <c r="J45" s="72"/>
      <c r="K45" s="72"/>
      <c r="L45" s="72">
        <f t="shared" si="1"/>
        <v>0</v>
      </c>
      <c r="M45" s="81">
        <f t="shared" si="1"/>
        <v>0</v>
      </c>
      <c r="N45" s="71"/>
      <c r="O45" s="72"/>
      <c r="P45" s="72">
        <v>1</v>
      </c>
      <c r="Q45" s="72">
        <v>325</v>
      </c>
      <c r="R45" s="72">
        <f t="shared" si="2"/>
        <v>1</v>
      </c>
      <c r="S45" s="73">
        <f t="shared" si="2"/>
        <v>325</v>
      </c>
      <c r="T45" s="71"/>
      <c r="U45" s="72"/>
      <c r="V45" s="72"/>
      <c r="W45" s="72"/>
      <c r="X45" s="72">
        <f t="shared" si="3"/>
        <v>0</v>
      </c>
      <c r="Y45" s="73">
        <f t="shared" si="3"/>
        <v>0</v>
      </c>
      <c r="Z45" s="71"/>
      <c r="AA45" s="72"/>
      <c r="AB45" s="72"/>
      <c r="AC45" s="72"/>
      <c r="AD45" s="72">
        <f t="shared" si="4"/>
        <v>0</v>
      </c>
      <c r="AE45" s="73">
        <f t="shared" si="4"/>
        <v>0</v>
      </c>
    </row>
    <row r="46" spans="1:31" s="5" customFormat="1" ht="19.5" customHeight="1">
      <c r="A46" s="49" t="s">
        <v>53</v>
      </c>
      <c r="B46" s="74">
        <v>2</v>
      </c>
      <c r="C46" s="75">
        <v>3056</v>
      </c>
      <c r="D46" s="75"/>
      <c r="E46" s="75"/>
      <c r="F46" s="75">
        <f t="shared" si="0"/>
        <v>2</v>
      </c>
      <c r="G46" s="76">
        <f t="shared" si="0"/>
        <v>3056</v>
      </c>
      <c r="H46" s="78">
        <v>1</v>
      </c>
      <c r="I46" s="75">
        <v>405</v>
      </c>
      <c r="J46" s="75"/>
      <c r="K46" s="75"/>
      <c r="L46" s="75">
        <f t="shared" si="1"/>
        <v>1</v>
      </c>
      <c r="M46" s="79">
        <f t="shared" si="1"/>
        <v>405</v>
      </c>
      <c r="N46" s="74"/>
      <c r="O46" s="75"/>
      <c r="P46" s="75"/>
      <c r="Q46" s="75"/>
      <c r="R46" s="75">
        <f t="shared" si="2"/>
        <v>0</v>
      </c>
      <c r="S46" s="76">
        <f t="shared" si="2"/>
        <v>0</v>
      </c>
      <c r="T46" s="74"/>
      <c r="U46" s="75"/>
      <c r="V46" s="75"/>
      <c r="W46" s="75"/>
      <c r="X46" s="75">
        <f t="shared" si="3"/>
        <v>0</v>
      </c>
      <c r="Y46" s="76">
        <f t="shared" si="3"/>
        <v>0</v>
      </c>
      <c r="Z46" s="74">
        <v>1</v>
      </c>
      <c r="AA46" s="75">
        <v>1130</v>
      </c>
      <c r="AB46" s="75"/>
      <c r="AC46" s="75"/>
      <c r="AD46" s="75">
        <f t="shared" si="4"/>
        <v>1</v>
      </c>
      <c r="AE46" s="76">
        <f t="shared" si="4"/>
        <v>1130</v>
      </c>
    </row>
    <row r="47" spans="1:31" ht="19.5" customHeight="1">
      <c r="A47" s="50" t="s">
        <v>54</v>
      </c>
      <c r="B47" s="71"/>
      <c r="C47" s="72"/>
      <c r="D47" s="72"/>
      <c r="E47" s="72"/>
      <c r="F47" s="72">
        <f t="shared" si="0"/>
        <v>0</v>
      </c>
      <c r="G47" s="73">
        <f t="shared" si="0"/>
        <v>0</v>
      </c>
      <c r="H47" s="80"/>
      <c r="I47" s="72"/>
      <c r="J47" s="72"/>
      <c r="K47" s="72"/>
      <c r="L47" s="72">
        <f t="shared" si="1"/>
        <v>0</v>
      </c>
      <c r="M47" s="81">
        <f t="shared" si="1"/>
        <v>0</v>
      </c>
      <c r="N47" s="71">
        <v>4</v>
      </c>
      <c r="O47" s="72">
        <v>2025</v>
      </c>
      <c r="P47" s="72"/>
      <c r="Q47" s="72"/>
      <c r="R47" s="72">
        <f t="shared" si="2"/>
        <v>4</v>
      </c>
      <c r="S47" s="82">
        <f t="shared" si="2"/>
        <v>2025</v>
      </c>
      <c r="T47" s="71">
        <v>1</v>
      </c>
      <c r="U47" s="72">
        <v>1242</v>
      </c>
      <c r="V47" s="72">
        <v>1</v>
      </c>
      <c r="W47" s="72">
        <v>402</v>
      </c>
      <c r="X47" s="72">
        <f t="shared" si="3"/>
        <v>2</v>
      </c>
      <c r="Y47" s="73">
        <f t="shared" si="3"/>
        <v>1644</v>
      </c>
      <c r="Z47" s="71"/>
      <c r="AA47" s="72"/>
      <c r="AB47" s="72"/>
      <c r="AC47" s="72"/>
      <c r="AD47" s="72">
        <f t="shared" si="4"/>
        <v>0</v>
      </c>
      <c r="AE47" s="73">
        <f t="shared" si="4"/>
        <v>0</v>
      </c>
    </row>
    <row r="48" spans="1:31" s="5" customFormat="1" ht="19.5" customHeight="1">
      <c r="A48" s="49" t="s">
        <v>55</v>
      </c>
      <c r="B48" s="74"/>
      <c r="C48" s="75"/>
      <c r="D48" s="75"/>
      <c r="E48" s="75"/>
      <c r="F48" s="75">
        <f t="shared" si="0"/>
        <v>0</v>
      </c>
      <c r="G48" s="76">
        <f t="shared" si="0"/>
        <v>0</v>
      </c>
      <c r="H48" s="78"/>
      <c r="I48" s="75"/>
      <c r="J48" s="75"/>
      <c r="K48" s="75"/>
      <c r="L48" s="75">
        <f t="shared" si="1"/>
        <v>0</v>
      </c>
      <c r="M48" s="79">
        <f t="shared" si="1"/>
        <v>0</v>
      </c>
      <c r="N48" s="74"/>
      <c r="O48" s="28"/>
      <c r="P48" s="75"/>
      <c r="Q48" s="75"/>
      <c r="R48" s="75">
        <f t="shared" si="2"/>
        <v>0</v>
      </c>
      <c r="S48" s="76">
        <f t="shared" si="2"/>
        <v>0</v>
      </c>
      <c r="T48" s="74"/>
      <c r="U48" s="75"/>
      <c r="V48" s="75">
        <v>2</v>
      </c>
      <c r="W48" s="75">
        <v>632</v>
      </c>
      <c r="X48" s="75">
        <f t="shared" si="3"/>
        <v>2</v>
      </c>
      <c r="Y48" s="76">
        <f t="shared" si="3"/>
        <v>632</v>
      </c>
      <c r="Z48" s="74"/>
      <c r="AA48" s="75"/>
      <c r="AB48" s="75"/>
      <c r="AC48" s="75"/>
      <c r="AD48" s="75">
        <f t="shared" si="4"/>
        <v>0</v>
      </c>
      <c r="AE48" s="76">
        <f t="shared" si="4"/>
        <v>0</v>
      </c>
    </row>
    <row r="49" spans="1:31" ht="19.5" customHeight="1">
      <c r="A49" s="50" t="s">
        <v>56</v>
      </c>
      <c r="B49" s="71">
        <v>2</v>
      </c>
      <c r="C49" s="72">
        <v>1352.48</v>
      </c>
      <c r="D49" s="72"/>
      <c r="E49" s="72"/>
      <c r="F49" s="72">
        <f t="shared" si="0"/>
        <v>2</v>
      </c>
      <c r="G49" s="73">
        <f t="shared" si="0"/>
        <v>1352.48</v>
      </c>
      <c r="H49" s="80">
        <v>1</v>
      </c>
      <c r="I49" s="72">
        <v>211</v>
      </c>
      <c r="J49" s="72"/>
      <c r="K49" s="72"/>
      <c r="L49" s="72">
        <f t="shared" si="1"/>
        <v>1</v>
      </c>
      <c r="M49" s="81">
        <f t="shared" si="1"/>
        <v>211</v>
      </c>
      <c r="N49" s="71">
        <v>2</v>
      </c>
      <c r="O49" s="77">
        <v>653</v>
      </c>
      <c r="P49" s="72">
        <v>2</v>
      </c>
      <c r="Q49" s="72">
        <v>1554</v>
      </c>
      <c r="R49" s="72">
        <f t="shared" si="2"/>
        <v>4</v>
      </c>
      <c r="S49" s="83">
        <f t="shared" si="2"/>
        <v>2207</v>
      </c>
      <c r="T49" s="71">
        <v>2</v>
      </c>
      <c r="U49" s="72">
        <v>2114</v>
      </c>
      <c r="V49" s="72"/>
      <c r="W49" s="72"/>
      <c r="X49" s="72">
        <f t="shared" si="3"/>
        <v>2</v>
      </c>
      <c r="Y49" s="73">
        <f t="shared" si="3"/>
        <v>2114</v>
      </c>
      <c r="Z49" s="71">
        <v>1</v>
      </c>
      <c r="AA49" s="72">
        <v>273</v>
      </c>
      <c r="AB49" s="72">
        <v>1</v>
      </c>
      <c r="AC49" s="72">
        <v>1134</v>
      </c>
      <c r="AD49" s="72">
        <f t="shared" si="4"/>
        <v>2</v>
      </c>
      <c r="AE49" s="73">
        <f t="shared" si="4"/>
        <v>1407</v>
      </c>
    </row>
    <row r="50" spans="1:31" s="5" customFormat="1" ht="19.5" customHeight="1">
      <c r="A50" s="49" t="s">
        <v>57</v>
      </c>
      <c r="B50" s="74">
        <v>13</v>
      </c>
      <c r="C50" s="75">
        <v>2790.68</v>
      </c>
      <c r="D50" s="75"/>
      <c r="E50" s="75"/>
      <c r="F50" s="75">
        <f t="shared" si="0"/>
        <v>13</v>
      </c>
      <c r="G50" s="76">
        <f t="shared" si="0"/>
        <v>2790.68</v>
      </c>
      <c r="H50" s="78">
        <v>9</v>
      </c>
      <c r="I50" s="75">
        <v>10728</v>
      </c>
      <c r="J50" s="75"/>
      <c r="K50" s="75"/>
      <c r="L50" s="75">
        <f t="shared" si="1"/>
        <v>9</v>
      </c>
      <c r="M50" s="79">
        <f t="shared" si="1"/>
        <v>10728</v>
      </c>
      <c r="N50" s="74">
        <v>8</v>
      </c>
      <c r="O50" s="75">
        <v>10709</v>
      </c>
      <c r="P50" s="75"/>
      <c r="Q50" s="75"/>
      <c r="R50" s="75">
        <f t="shared" si="2"/>
        <v>8</v>
      </c>
      <c r="S50" s="76">
        <f t="shared" si="2"/>
        <v>10709</v>
      </c>
      <c r="T50" s="74">
        <v>7</v>
      </c>
      <c r="U50" s="75">
        <v>6633</v>
      </c>
      <c r="V50" s="75"/>
      <c r="W50" s="75"/>
      <c r="X50" s="75">
        <f t="shared" si="3"/>
        <v>7</v>
      </c>
      <c r="Y50" s="76">
        <f t="shared" si="3"/>
        <v>6633</v>
      </c>
      <c r="Z50" s="74">
        <v>14</v>
      </c>
      <c r="AA50" s="75">
        <v>17680</v>
      </c>
      <c r="AB50" s="75"/>
      <c r="AC50" s="75"/>
      <c r="AD50" s="75">
        <f t="shared" si="4"/>
        <v>14</v>
      </c>
      <c r="AE50" s="76">
        <f t="shared" si="4"/>
        <v>17680</v>
      </c>
    </row>
    <row r="51" spans="1:31" ht="19.5" customHeight="1">
      <c r="A51" s="48" t="s">
        <v>58</v>
      </c>
      <c r="B51" s="71"/>
      <c r="C51" s="72"/>
      <c r="D51" s="72"/>
      <c r="E51" s="72"/>
      <c r="F51" s="72">
        <f t="shared" si="0"/>
        <v>0</v>
      </c>
      <c r="G51" s="73">
        <f t="shared" si="0"/>
        <v>0</v>
      </c>
      <c r="H51" s="80"/>
      <c r="I51" s="72"/>
      <c r="J51" s="72"/>
      <c r="K51" s="72"/>
      <c r="L51" s="72">
        <f t="shared" si="1"/>
        <v>0</v>
      </c>
      <c r="M51" s="81">
        <f t="shared" si="1"/>
        <v>0</v>
      </c>
      <c r="N51" s="71"/>
      <c r="O51" s="72"/>
      <c r="P51" s="72"/>
      <c r="Q51" s="72"/>
      <c r="R51" s="72">
        <f t="shared" si="2"/>
        <v>0</v>
      </c>
      <c r="S51" s="82">
        <f t="shared" si="2"/>
        <v>0</v>
      </c>
      <c r="T51" s="71"/>
      <c r="U51" s="72"/>
      <c r="V51" s="72"/>
      <c r="W51" s="72"/>
      <c r="X51" s="72">
        <f t="shared" si="3"/>
        <v>0</v>
      </c>
      <c r="Y51" s="73">
        <f t="shared" si="3"/>
        <v>0</v>
      </c>
      <c r="Z51" s="71"/>
      <c r="AA51" s="72"/>
      <c r="AB51" s="72"/>
      <c r="AC51" s="72"/>
      <c r="AD51" s="72">
        <f t="shared" si="4"/>
        <v>0</v>
      </c>
      <c r="AE51" s="73">
        <f t="shared" si="4"/>
        <v>0</v>
      </c>
    </row>
    <row r="52" spans="1:31" s="5" customFormat="1" ht="19.5" customHeight="1">
      <c r="A52" s="49" t="s">
        <v>59</v>
      </c>
      <c r="B52" s="74"/>
      <c r="C52" s="75"/>
      <c r="D52" s="75"/>
      <c r="E52" s="75"/>
      <c r="F52" s="75">
        <f t="shared" si="0"/>
        <v>0</v>
      </c>
      <c r="G52" s="76">
        <f t="shared" si="0"/>
        <v>0</v>
      </c>
      <c r="H52" s="78"/>
      <c r="I52" s="75"/>
      <c r="J52" s="75"/>
      <c r="K52" s="75"/>
      <c r="L52" s="75">
        <f t="shared" si="1"/>
        <v>0</v>
      </c>
      <c r="M52" s="79">
        <f t="shared" si="1"/>
        <v>0</v>
      </c>
      <c r="N52" s="74"/>
      <c r="O52" s="75"/>
      <c r="P52" s="75"/>
      <c r="Q52" s="75"/>
      <c r="R52" s="75">
        <f t="shared" si="2"/>
        <v>0</v>
      </c>
      <c r="S52" s="76">
        <f t="shared" si="2"/>
        <v>0</v>
      </c>
      <c r="T52" s="74"/>
      <c r="U52" s="75"/>
      <c r="V52" s="75"/>
      <c r="W52" s="75"/>
      <c r="X52" s="75">
        <f t="shared" si="3"/>
        <v>0</v>
      </c>
      <c r="Y52" s="76">
        <f t="shared" si="3"/>
        <v>0</v>
      </c>
      <c r="Z52" s="74"/>
      <c r="AA52" s="75"/>
      <c r="AB52" s="75"/>
      <c r="AC52" s="75"/>
      <c r="AD52" s="75">
        <f t="shared" si="4"/>
        <v>0</v>
      </c>
      <c r="AE52" s="76">
        <f t="shared" si="4"/>
        <v>0</v>
      </c>
    </row>
    <row r="53" spans="1:31" ht="19.5" customHeight="1">
      <c r="A53" s="50" t="s">
        <v>60</v>
      </c>
      <c r="B53" s="71"/>
      <c r="C53" s="72"/>
      <c r="D53" s="72"/>
      <c r="E53" s="72"/>
      <c r="F53" s="72">
        <f t="shared" si="0"/>
        <v>0</v>
      </c>
      <c r="G53" s="73">
        <f t="shared" si="0"/>
        <v>0</v>
      </c>
      <c r="H53" s="80"/>
      <c r="I53" s="72"/>
      <c r="J53" s="72"/>
      <c r="K53" s="72"/>
      <c r="L53" s="72">
        <f t="shared" si="1"/>
        <v>0</v>
      </c>
      <c r="M53" s="81">
        <f t="shared" si="1"/>
        <v>0</v>
      </c>
      <c r="N53" s="71"/>
      <c r="O53" s="72"/>
      <c r="P53" s="72"/>
      <c r="Q53" s="72"/>
      <c r="R53" s="72">
        <f t="shared" si="2"/>
        <v>0</v>
      </c>
      <c r="S53" s="82">
        <f t="shared" si="2"/>
        <v>0</v>
      </c>
      <c r="T53" s="71"/>
      <c r="U53" s="72"/>
      <c r="V53" s="72"/>
      <c r="W53" s="72"/>
      <c r="X53" s="72">
        <f t="shared" si="3"/>
        <v>0</v>
      </c>
      <c r="Y53" s="73">
        <f t="shared" si="3"/>
        <v>0</v>
      </c>
      <c r="Z53" s="71"/>
      <c r="AA53" s="72"/>
      <c r="AB53" s="72"/>
      <c r="AC53" s="72"/>
      <c r="AD53" s="72">
        <f t="shared" si="4"/>
        <v>0</v>
      </c>
      <c r="AE53" s="73">
        <f t="shared" si="4"/>
        <v>0</v>
      </c>
    </row>
    <row r="54" spans="1:31" s="5" customFormat="1" ht="19.5" customHeight="1">
      <c r="A54" s="49" t="s">
        <v>61</v>
      </c>
      <c r="B54" s="74"/>
      <c r="C54" s="75"/>
      <c r="D54" s="75"/>
      <c r="E54" s="75"/>
      <c r="F54" s="75">
        <f t="shared" si="0"/>
        <v>0</v>
      </c>
      <c r="G54" s="76">
        <f t="shared" si="0"/>
        <v>0</v>
      </c>
      <c r="H54" s="78"/>
      <c r="I54" s="75"/>
      <c r="J54" s="75"/>
      <c r="K54" s="75"/>
      <c r="L54" s="75">
        <f t="shared" si="1"/>
        <v>0</v>
      </c>
      <c r="M54" s="79">
        <f t="shared" si="1"/>
        <v>0</v>
      </c>
      <c r="N54" s="74"/>
      <c r="O54" s="75"/>
      <c r="P54" s="75"/>
      <c r="Q54" s="75"/>
      <c r="R54" s="75">
        <f t="shared" si="2"/>
        <v>0</v>
      </c>
      <c r="S54" s="76">
        <f t="shared" si="2"/>
        <v>0</v>
      </c>
      <c r="T54" s="74"/>
      <c r="U54" s="75"/>
      <c r="V54" s="75"/>
      <c r="W54" s="75"/>
      <c r="X54" s="75">
        <f t="shared" si="3"/>
        <v>0</v>
      </c>
      <c r="Y54" s="76">
        <f t="shared" si="3"/>
        <v>0</v>
      </c>
      <c r="Z54" s="74"/>
      <c r="AA54" s="75"/>
      <c r="AB54" s="75"/>
      <c r="AC54" s="75"/>
      <c r="AD54" s="75">
        <f t="shared" si="4"/>
        <v>0</v>
      </c>
      <c r="AE54" s="76">
        <f t="shared" si="4"/>
        <v>0</v>
      </c>
    </row>
    <row r="55" spans="1:31" ht="19.5" customHeight="1">
      <c r="A55" s="50" t="s">
        <v>62</v>
      </c>
      <c r="B55" s="71"/>
      <c r="C55" s="72"/>
      <c r="D55" s="72"/>
      <c r="E55" s="72"/>
      <c r="F55" s="72">
        <f t="shared" si="0"/>
        <v>0</v>
      </c>
      <c r="G55" s="73">
        <f t="shared" si="0"/>
        <v>0</v>
      </c>
      <c r="H55" s="80"/>
      <c r="I55" s="72"/>
      <c r="J55" s="72"/>
      <c r="K55" s="72"/>
      <c r="L55" s="72">
        <f t="shared" si="1"/>
        <v>0</v>
      </c>
      <c r="M55" s="81">
        <f t="shared" si="1"/>
        <v>0</v>
      </c>
      <c r="N55" s="71"/>
      <c r="O55" s="72"/>
      <c r="P55" s="72"/>
      <c r="Q55" s="72"/>
      <c r="R55" s="72">
        <f t="shared" si="2"/>
        <v>0</v>
      </c>
      <c r="S55" s="73">
        <f t="shared" si="2"/>
        <v>0</v>
      </c>
      <c r="T55" s="71"/>
      <c r="U55" s="72"/>
      <c r="V55" s="72"/>
      <c r="W55" s="72"/>
      <c r="X55" s="72">
        <f t="shared" si="3"/>
        <v>0</v>
      </c>
      <c r="Y55" s="73">
        <f t="shared" si="3"/>
        <v>0</v>
      </c>
      <c r="Z55" s="71"/>
      <c r="AA55" s="72"/>
      <c r="AB55" s="72"/>
      <c r="AC55" s="72"/>
      <c r="AD55" s="72">
        <f t="shared" si="4"/>
        <v>0</v>
      </c>
      <c r="AE55" s="73">
        <f t="shared" si="4"/>
        <v>0</v>
      </c>
    </row>
    <row r="56" spans="1:31" s="5" customFormat="1" ht="19.5" customHeight="1">
      <c r="A56" s="49" t="s">
        <v>63</v>
      </c>
      <c r="B56" s="74"/>
      <c r="C56" s="75"/>
      <c r="D56" s="75"/>
      <c r="E56" s="75"/>
      <c r="F56" s="75">
        <f t="shared" si="0"/>
        <v>0</v>
      </c>
      <c r="G56" s="76">
        <f t="shared" si="0"/>
        <v>0</v>
      </c>
      <c r="H56" s="78"/>
      <c r="I56" s="75"/>
      <c r="J56" s="75"/>
      <c r="K56" s="75"/>
      <c r="L56" s="75">
        <f t="shared" si="1"/>
        <v>0</v>
      </c>
      <c r="M56" s="79">
        <f t="shared" si="1"/>
        <v>0</v>
      </c>
      <c r="N56" s="74">
        <v>1</v>
      </c>
      <c r="O56" s="75">
        <v>280</v>
      </c>
      <c r="P56" s="75"/>
      <c r="Q56" s="75"/>
      <c r="R56" s="75">
        <f t="shared" si="2"/>
        <v>1</v>
      </c>
      <c r="S56" s="76">
        <f t="shared" si="2"/>
        <v>280</v>
      </c>
      <c r="T56" s="74"/>
      <c r="U56" s="75"/>
      <c r="V56" s="75"/>
      <c r="W56" s="75"/>
      <c r="X56" s="75">
        <f t="shared" si="3"/>
        <v>0</v>
      </c>
      <c r="Y56" s="76">
        <f t="shared" si="3"/>
        <v>0</v>
      </c>
      <c r="Z56" s="74"/>
      <c r="AA56" s="75"/>
      <c r="AB56" s="75"/>
      <c r="AC56" s="75"/>
      <c r="AD56" s="75">
        <f t="shared" si="4"/>
        <v>0</v>
      </c>
      <c r="AE56" s="76">
        <f t="shared" si="4"/>
        <v>0</v>
      </c>
    </row>
    <row r="57" spans="1:31" ht="19.5" customHeight="1">
      <c r="A57" s="50" t="s">
        <v>64</v>
      </c>
      <c r="B57" s="71"/>
      <c r="C57" s="72"/>
      <c r="D57" s="72"/>
      <c r="E57" s="72"/>
      <c r="F57" s="72">
        <f t="shared" si="0"/>
        <v>0</v>
      </c>
      <c r="G57" s="73">
        <f t="shared" si="0"/>
        <v>0</v>
      </c>
      <c r="H57" s="80"/>
      <c r="I57" s="72"/>
      <c r="J57" s="72"/>
      <c r="K57" s="72"/>
      <c r="L57" s="72">
        <f t="shared" si="1"/>
        <v>0</v>
      </c>
      <c r="M57" s="81">
        <f t="shared" si="1"/>
        <v>0</v>
      </c>
      <c r="N57" s="71"/>
      <c r="O57" s="72"/>
      <c r="P57" s="72"/>
      <c r="Q57" s="72"/>
      <c r="R57" s="72">
        <f t="shared" si="2"/>
        <v>0</v>
      </c>
      <c r="S57" s="73">
        <f t="shared" si="2"/>
        <v>0</v>
      </c>
      <c r="T57" s="71"/>
      <c r="U57" s="72"/>
      <c r="V57" s="72"/>
      <c r="W57" s="72"/>
      <c r="X57" s="72">
        <f t="shared" si="3"/>
        <v>0</v>
      </c>
      <c r="Y57" s="73">
        <f t="shared" si="3"/>
        <v>0</v>
      </c>
      <c r="Z57" s="71"/>
      <c r="AA57" s="72"/>
      <c r="AB57" s="72"/>
      <c r="AC57" s="72"/>
      <c r="AD57" s="72">
        <f t="shared" si="4"/>
        <v>0</v>
      </c>
      <c r="AE57" s="73">
        <f t="shared" si="4"/>
        <v>0</v>
      </c>
    </row>
    <row r="58" spans="1:31" s="5" customFormat="1" ht="19.5" customHeight="1">
      <c r="A58" s="51" t="s">
        <v>65</v>
      </c>
      <c r="B58" s="74"/>
      <c r="C58" s="75"/>
      <c r="D58" s="75"/>
      <c r="E58" s="75"/>
      <c r="F58" s="75">
        <f t="shared" si="0"/>
        <v>0</v>
      </c>
      <c r="G58" s="76">
        <f t="shared" si="0"/>
        <v>0</v>
      </c>
      <c r="H58" s="78"/>
      <c r="I58" s="75"/>
      <c r="J58" s="75"/>
      <c r="K58" s="75"/>
      <c r="L58" s="75">
        <f t="shared" si="1"/>
        <v>0</v>
      </c>
      <c r="M58" s="79">
        <f t="shared" si="1"/>
        <v>0</v>
      </c>
      <c r="N58" s="74"/>
      <c r="O58" s="75"/>
      <c r="P58" s="75"/>
      <c r="Q58" s="75"/>
      <c r="R58" s="75">
        <f t="shared" si="2"/>
        <v>0</v>
      </c>
      <c r="S58" s="76">
        <f t="shared" si="2"/>
        <v>0</v>
      </c>
      <c r="T58" s="74"/>
      <c r="U58" s="75"/>
      <c r="V58" s="75"/>
      <c r="W58" s="75"/>
      <c r="X58" s="75">
        <f t="shared" si="3"/>
        <v>0</v>
      </c>
      <c r="Y58" s="76">
        <f t="shared" si="3"/>
        <v>0</v>
      </c>
      <c r="Z58" s="74"/>
      <c r="AA58" s="75"/>
      <c r="AB58" s="75"/>
      <c r="AC58" s="75"/>
      <c r="AD58" s="75">
        <f t="shared" si="4"/>
        <v>0</v>
      </c>
      <c r="AE58" s="76">
        <f t="shared" si="4"/>
        <v>0</v>
      </c>
    </row>
    <row r="59" spans="1:31" ht="19.5" customHeight="1">
      <c r="A59" s="52" t="s">
        <v>66</v>
      </c>
      <c r="B59" s="71">
        <v>1</v>
      </c>
      <c r="C59" s="72">
        <v>358</v>
      </c>
      <c r="D59" s="72"/>
      <c r="E59" s="72"/>
      <c r="F59" s="72">
        <f t="shared" si="0"/>
        <v>1</v>
      </c>
      <c r="G59" s="73">
        <f t="shared" si="0"/>
        <v>358</v>
      </c>
      <c r="H59" s="80">
        <v>2</v>
      </c>
      <c r="I59" s="72">
        <v>389</v>
      </c>
      <c r="J59" s="72"/>
      <c r="K59" s="72"/>
      <c r="L59" s="72">
        <f t="shared" si="1"/>
        <v>2</v>
      </c>
      <c r="M59" s="81">
        <f t="shared" si="1"/>
        <v>389</v>
      </c>
      <c r="N59" s="71">
        <v>1</v>
      </c>
      <c r="O59" s="72">
        <v>252</v>
      </c>
      <c r="P59" s="72"/>
      <c r="Q59" s="72"/>
      <c r="R59" s="72">
        <f t="shared" si="2"/>
        <v>1</v>
      </c>
      <c r="S59" s="73">
        <f t="shared" si="2"/>
        <v>252</v>
      </c>
      <c r="T59" s="71">
        <v>1</v>
      </c>
      <c r="U59" s="72">
        <v>246</v>
      </c>
      <c r="V59" s="72"/>
      <c r="W59" s="72"/>
      <c r="X59" s="72">
        <f t="shared" si="3"/>
        <v>1</v>
      </c>
      <c r="Y59" s="73">
        <f t="shared" si="3"/>
        <v>246</v>
      </c>
      <c r="Z59" s="71">
        <v>1</v>
      </c>
      <c r="AA59" s="72">
        <v>849</v>
      </c>
      <c r="AB59" s="72"/>
      <c r="AC59" s="72"/>
      <c r="AD59" s="72">
        <f t="shared" si="4"/>
        <v>1</v>
      </c>
      <c r="AE59" s="73">
        <f t="shared" si="4"/>
        <v>849</v>
      </c>
    </row>
    <row r="60" spans="1:31" s="5" customFormat="1" ht="19.5" customHeight="1">
      <c r="A60" s="49" t="s">
        <v>67</v>
      </c>
      <c r="B60" s="74"/>
      <c r="C60" s="75"/>
      <c r="D60" s="75"/>
      <c r="E60" s="75"/>
      <c r="F60" s="75">
        <f t="shared" si="0"/>
        <v>0</v>
      </c>
      <c r="G60" s="76">
        <f t="shared" si="0"/>
        <v>0</v>
      </c>
      <c r="H60" s="78"/>
      <c r="I60" s="75"/>
      <c r="J60" s="75"/>
      <c r="K60" s="75"/>
      <c r="L60" s="75">
        <f t="shared" si="1"/>
        <v>0</v>
      </c>
      <c r="M60" s="79">
        <f t="shared" si="1"/>
        <v>0</v>
      </c>
      <c r="N60" s="74"/>
      <c r="O60" s="75"/>
      <c r="P60" s="75"/>
      <c r="Q60" s="75"/>
      <c r="R60" s="75">
        <f t="shared" si="2"/>
        <v>0</v>
      </c>
      <c r="S60" s="76">
        <f t="shared" si="2"/>
        <v>0</v>
      </c>
      <c r="T60" s="74"/>
      <c r="U60" s="75"/>
      <c r="V60" s="75"/>
      <c r="W60" s="75"/>
      <c r="X60" s="75">
        <f t="shared" si="3"/>
        <v>0</v>
      </c>
      <c r="Y60" s="76">
        <f t="shared" si="3"/>
        <v>0</v>
      </c>
      <c r="Z60" s="74"/>
      <c r="AA60" s="75"/>
      <c r="AB60" s="75"/>
      <c r="AC60" s="75"/>
      <c r="AD60" s="75">
        <f t="shared" si="4"/>
        <v>0</v>
      </c>
      <c r="AE60" s="76">
        <f t="shared" si="4"/>
        <v>0</v>
      </c>
    </row>
    <row r="61" spans="1:31" ht="19.5" customHeight="1">
      <c r="A61" s="48" t="s">
        <v>68</v>
      </c>
      <c r="B61" s="71">
        <v>1</v>
      </c>
      <c r="C61" s="72">
        <v>330</v>
      </c>
      <c r="D61" s="72"/>
      <c r="E61" s="72"/>
      <c r="F61" s="72">
        <f t="shared" si="0"/>
        <v>1</v>
      </c>
      <c r="G61" s="73">
        <f t="shared" si="0"/>
        <v>330</v>
      </c>
      <c r="H61" s="80"/>
      <c r="I61" s="72"/>
      <c r="J61" s="72"/>
      <c r="K61" s="72"/>
      <c r="L61" s="72">
        <f t="shared" si="1"/>
        <v>0</v>
      </c>
      <c r="M61" s="81">
        <f t="shared" si="1"/>
        <v>0</v>
      </c>
      <c r="N61" s="71">
        <v>1</v>
      </c>
      <c r="O61" s="72">
        <v>303</v>
      </c>
      <c r="P61" s="72"/>
      <c r="Q61" s="72"/>
      <c r="R61" s="72">
        <f t="shared" si="2"/>
        <v>1</v>
      </c>
      <c r="S61" s="73">
        <f t="shared" si="2"/>
        <v>303</v>
      </c>
      <c r="T61" s="71">
        <v>1</v>
      </c>
      <c r="U61" s="72">
        <v>201</v>
      </c>
      <c r="V61" s="72"/>
      <c r="W61" s="72"/>
      <c r="X61" s="72">
        <f t="shared" si="3"/>
        <v>1</v>
      </c>
      <c r="Y61" s="73">
        <f t="shared" si="3"/>
        <v>201</v>
      </c>
      <c r="Z61" s="71">
        <v>1</v>
      </c>
      <c r="AA61" s="72">
        <v>265</v>
      </c>
      <c r="AB61" s="72"/>
      <c r="AC61" s="72"/>
      <c r="AD61" s="72">
        <f t="shared" si="4"/>
        <v>1</v>
      </c>
      <c r="AE61" s="73">
        <f t="shared" si="4"/>
        <v>265</v>
      </c>
    </row>
    <row r="62" spans="1:31" s="5" customFormat="1" ht="19.5" customHeight="1">
      <c r="A62" s="51" t="s">
        <v>69</v>
      </c>
      <c r="B62" s="74">
        <v>6</v>
      </c>
      <c r="C62" s="75">
        <v>2478</v>
      </c>
      <c r="D62" s="75"/>
      <c r="E62" s="75"/>
      <c r="F62" s="75">
        <f t="shared" si="0"/>
        <v>6</v>
      </c>
      <c r="G62" s="76">
        <f t="shared" si="0"/>
        <v>2478</v>
      </c>
      <c r="H62" s="78">
        <v>1</v>
      </c>
      <c r="I62" s="75">
        <v>403</v>
      </c>
      <c r="J62" s="75"/>
      <c r="K62" s="75"/>
      <c r="L62" s="75">
        <f t="shared" si="1"/>
        <v>1</v>
      </c>
      <c r="M62" s="79">
        <f t="shared" si="1"/>
        <v>403</v>
      </c>
      <c r="N62" s="74">
        <v>1</v>
      </c>
      <c r="O62" s="75">
        <v>359</v>
      </c>
      <c r="P62" s="75"/>
      <c r="Q62" s="75"/>
      <c r="R62" s="75">
        <f t="shared" si="2"/>
        <v>1</v>
      </c>
      <c r="S62" s="76">
        <f t="shared" si="2"/>
        <v>359</v>
      </c>
      <c r="T62" s="74"/>
      <c r="U62" s="75"/>
      <c r="V62" s="75"/>
      <c r="W62" s="75"/>
      <c r="X62" s="75">
        <f t="shared" si="3"/>
        <v>0</v>
      </c>
      <c r="Y62" s="76">
        <f t="shared" si="3"/>
        <v>0</v>
      </c>
      <c r="Z62" s="74">
        <v>1</v>
      </c>
      <c r="AA62" s="75">
        <v>243</v>
      </c>
      <c r="AB62" s="75"/>
      <c r="AC62" s="75"/>
      <c r="AD62" s="75">
        <f t="shared" si="4"/>
        <v>1</v>
      </c>
      <c r="AE62" s="76">
        <f t="shared" si="4"/>
        <v>243</v>
      </c>
    </row>
    <row r="63" spans="1:31" ht="19.5" customHeight="1">
      <c r="A63" s="48" t="s">
        <v>70</v>
      </c>
      <c r="B63" s="71">
        <v>2</v>
      </c>
      <c r="C63" s="72">
        <v>603</v>
      </c>
      <c r="D63" s="72"/>
      <c r="E63" s="72"/>
      <c r="F63" s="72">
        <f t="shared" si="0"/>
        <v>2</v>
      </c>
      <c r="G63" s="73">
        <f t="shared" si="0"/>
        <v>603</v>
      </c>
      <c r="H63" s="80">
        <v>7</v>
      </c>
      <c r="I63" s="72">
        <v>933</v>
      </c>
      <c r="J63" s="72"/>
      <c r="K63" s="72"/>
      <c r="L63" s="72">
        <f t="shared" si="1"/>
        <v>7</v>
      </c>
      <c r="M63" s="81">
        <f t="shared" si="1"/>
        <v>933</v>
      </c>
      <c r="N63" s="71">
        <v>3</v>
      </c>
      <c r="O63" s="72">
        <v>654</v>
      </c>
      <c r="P63" s="72"/>
      <c r="Q63" s="72"/>
      <c r="R63" s="72">
        <f t="shared" si="2"/>
        <v>3</v>
      </c>
      <c r="S63" s="73">
        <f t="shared" si="2"/>
        <v>654</v>
      </c>
      <c r="T63" s="71">
        <v>5</v>
      </c>
      <c r="U63" s="72">
        <v>3902</v>
      </c>
      <c r="V63" s="72"/>
      <c r="W63" s="72"/>
      <c r="X63" s="72">
        <f t="shared" si="3"/>
        <v>5</v>
      </c>
      <c r="Y63" s="73">
        <f t="shared" si="3"/>
        <v>3902</v>
      </c>
      <c r="Z63" s="71">
        <v>2</v>
      </c>
      <c r="AA63" s="72">
        <v>213.64</v>
      </c>
      <c r="AB63" s="72"/>
      <c r="AC63" s="72"/>
      <c r="AD63" s="72">
        <f t="shared" si="4"/>
        <v>2</v>
      </c>
      <c r="AE63" s="73">
        <f t="shared" si="4"/>
        <v>213.64</v>
      </c>
    </row>
    <row r="64" spans="1:31" s="5" customFormat="1" ht="19.5" customHeight="1">
      <c r="A64" s="51" t="s">
        <v>71</v>
      </c>
      <c r="B64" s="74"/>
      <c r="C64" s="75"/>
      <c r="D64" s="75"/>
      <c r="E64" s="75"/>
      <c r="F64" s="75">
        <f t="shared" si="0"/>
        <v>0</v>
      </c>
      <c r="G64" s="76">
        <f t="shared" si="0"/>
        <v>0</v>
      </c>
      <c r="H64" s="78"/>
      <c r="I64" s="75"/>
      <c r="J64" s="75"/>
      <c r="K64" s="75"/>
      <c r="L64" s="75">
        <f t="shared" si="1"/>
        <v>0</v>
      </c>
      <c r="M64" s="79">
        <f t="shared" si="1"/>
        <v>0</v>
      </c>
      <c r="N64" s="74"/>
      <c r="O64" s="75"/>
      <c r="P64" s="75"/>
      <c r="Q64" s="75"/>
      <c r="R64" s="75">
        <f t="shared" si="2"/>
        <v>0</v>
      </c>
      <c r="S64" s="76">
        <f t="shared" si="2"/>
        <v>0</v>
      </c>
      <c r="T64" s="74"/>
      <c r="U64" s="75"/>
      <c r="V64" s="75"/>
      <c r="W64" s="75"/>
      <c r="X64" s="75">
        <f t="shared" si="3"/>
        <v>0</v>
      </c>
      <c r="Y64" s="76">
        <f t="shared" si="3"/>
        <v>0</v>
      </c>
      <c r="Z64" s="74"/>
      <c r="AA64" s="75"/>
      <c r="AB64" s="75"/>
      <c r="AC64" s="75"/>
      <c r="AD64" s="75">
        <f t="shared" si="4"/>
        <v>0</v>
      </c>
      <c r="AE64" s="76">
        <f t="shared" si="4"/>
        <v>0</v>
      </c>
    </row>
    <row r="65" spans="1:31" ht="19.5" customHeight="1">
      <c r="A65" s="48" t="s">
        <v>72</v>
      </c>
      <c r="B65" s="71">
        <v>3</v>
      </c>
      <c r="C65" s="72">
        <v>1254</v>
      </c>
      <c r="D65" s="72"/>
      <c r="E65" s="72"/>
      <c r="F65" s="72">
        <f t="shared" si="0"/>
        <v>3</v>
      </c>
      <c r="G65" s="73">
        <f t="shared" si="0"/>
        <v>1254</v>
      </c>
      <c r="H65" s="80">
        <v>1</v>
      </c>
      <c r="I65" s="72">
        <v>412</v>
      </c>
      <c r="J65" s="72"/>
      <c r="K65" s="72"/>
      <c r="L65" s="72">
        <f t="shared" si="1"/>
        <v>1</v>
      </c>
      <c r="M65" s="81">
        <f t="shared" si="1"/>
        <v>412</v>
      </c>
      <c r="N65" s="71">
        <v>1</v>
      </c>
      <c r="O65" s="72">
        <v>477</v>
      </c>
      <c r="P65" s="72"/>
      <c r="Q65" s="72"/>
      <c r="R65" s="72">
        <f t="shared" si="2"/>
        <v>1</v>
      </c>
      <c r="S65" s="73">
        <f t="shared" si="2"/>
        <v>477</v>
      </c>
      <c r="T65" s="71">
        <v>1</v>
      </c>
      <c r="U65" s="72">
        <v>234</v>
      </c>
      <c r="V65" s="72"/>
      <c r="W65" s="72"/>
      <c r="X65" s="72">
        <f t="shared" si="3"/>
        <v>1</v>
      </c>
      <c r="Y65" s="73">
        <f t="shared" si="3"/>
        <v>234</v>
      </c>
      <c r="Z65" s="71">
        <v>1</v>
      </c>
      <c r="AA65" s="72">
        <v>310</v>
      </c>
      <c r="AB65" s="72"/>
      <c r="AC65" s="72"/>
      <c r="AD65" s="72">
        <f t="shared" si="4"/>
        <v>1</v>
      </c>
      <c r="AE65" s="73">
        <f t="shared" si="4"/>
        <v>310</v>
      </c>
    </row>
    <row r="66" spans="1:31" s="6" customFormat="1" ht="19.5" customHeight="1">
      <c r="A66" s="54" t="s">
        <v>73</v>
      </c>
      <c r="B66" s="74"/>
      <c r="C66" s="75"/>
      <c r="D66" s="75"/>
      <c r="E66" s="75"/>
      <c r="F66" s="75"/>
      <c r="G66" s="76"/>
      <c r="H66" s="78"/>
      <c r="I66" s="75"/>
      <c r="J66" s="75"/>
      <c r="K66" s="75"/>
      <c r="L66" s="75"/>
      <c r="M66" s="79"/>
      <c r="N66" s="74"/>
      <c r="O66" s="75"/>
      <c r="P66" s="75"/>
      <c r="Q66" s="75"/>
      <c r="R66" s="75"/>
      <c r="S66" s="76"/>
      <c r="T66" s="74">
        <v>1</v>
      </c>
      <c r="U66" s="75">
        <v>331</v>
      </c>
      <c r="V66" s="75"/>
      <c r="W66" s="75"/>
      <c r="X66" s="75">
        <f t="shared" si="3"/>
        <v>1</v>
      </c>
      <c r="Y66" s="76">
        <f t="shared" si="3"/>
        <v>331</v>
      </c>
      <c r="Z66" s="74"/>
      <c r="AA66" s="75"/>
      <c r="AB66" s="75"/>
      <c r="AC66" s="75"/>
      <c r="AD66" s="75"/>
      <c r="AE66" s="76"/>
    </row>
    <row r="67" spans="1:31" s="7" customFormat="1" ht="19.5" customHeight="1">
      <c r="A67" s="55" t="s">
        <v>74</v>
      </c>
      <c r="B67" s="84"/>
      <c r="C67" s="77"/>
      <c r="D67" s="77"/>
      <c r="E67" s="77"/>
      <c r="F67" s="77"/>
      <c r="G67" s="82"/>
      <c r="H67" s="85"/>
      <c r="I67" s="77"/>
      <c r="J67" s="77"/>
      <c r="K67" s="77"/>
      <c r="L67" s="77"/>
      <c r="M67" s="86"/>
      <c r="N67" s="84"/>
      <c r="O67" s="77"/>
      <c r="P67" s="77"/>
      <c r="Q67" s="77"/>
      <c r="R67" s="77"/>
      <c r="S67" s="82"/>
      <c r="T67" s="84"/>
      <c r="U67" s="77"/>
      <c r="V67" s="77"/>
      <c r="W67" s="77"/>
      <c r="X67" s="77"/>
      <c r="Y67" s="82"/>
      <c r="Z67" s="84">
        <v>2</v>
      </c>
      <c r="AA67" s="77">
        <v>727</v>
      </c>
      <c r="AB67" s="77"/>
      <c r="AC67" s="77"/>
      <c r="AD67" s="77">
        <v>2</v>
      </c>
      <c r="AE67" s="82">
        <v>727</v>
      </c>
    </row>
    <row r="68" spans="1:31" ht="19.5" customHeight="1">
      <c r="A68" s="54" t="s">
        <v>75</v>
      </c>
      <c r="B68" s="74"/>
      <c r="C68" s="75"/>
      <c r="D68" s="75"/>
      <c r="E68" s="75"/>
      <c r="F68" s="75"/>
      <c r="G68" s="76"/>
      <c r="H68" s="78"/>
      <c r="I68" s="75"/>
      <c r="J68" s="75"/>
      <c r="K68" s="75"/>
      <c r="L68" s="75"/>
      <c r="M68" s="79"/>
      <c r="N68" s="74"/>
      <c r="O68" s="75"/>
      <c r="P68" s="75"/>
      <c r="Q68" s="75"/>
      <c r="R68" s="75"/>
      <c r="S68" s="76"/>
      <c r="T68" s="74">
        <v>1</v>
      </c>
      <c r="U68" s="75">
        <v>94</v>
      </c>
      <c r="V68" s="75"/>
      <c r="W68" s="75"/>
      <c r="X68" s="75">
        <f t="shared" si="3"/>
        <v>1</v>
      </c>
      <c r="Y68" s="76">
        <f t="shared" si="3"/>
        <v>94</v>
      </c>
      <c r="Z68" s="74"/>
      <c r="AA68" s="75"/>
      <c r="AB68" s="75"/>
      <c r="AC68" s="75"/>
      <c r="AD68" s="75"/>
      <c r="AE68" s="76"/>
    </row>
    <row r="69" spans="1:31" ht="19.5" customHeight="1">
      <c r="A69" s="53" t="s">
        <v>76</v>
      </c>
      <c r="B69" s="71"/>
      <c r="C69" s="72"/>
      <c r="D69" s="72"/>
      <c r="E69" s="72"/>
      <c r="F69" s="72"/>
      <c r="G69" s="73"/>
      <c r="H69" s="80"/>
      <c r="I69" s="72"/>
      <c r="J69" s="72"/>
      <c r="K69" s="72"/>
      <c r="L69" s="72"/>
      <c r="M69" s="81"/>
      <c r="N69" s="71"/>
      <c r="O69" s="72"/>
      <c r="P69" s="72"/>
      <c r="Q69" s="72"/>
      <c r="R69" s="72"/>
      <c r="S69" s="73"/>
      <c r="T69" s="71"/>
      <c r="U69" s="72"/>
      <c r="V69" s="72"/>
      <c r="W69" s="72"/>
      <c r="X69" s="72"/>
      <c r="Y69" s="73"/>
      <c r="Z69" s="71">
        <v>1</v>
      </c>
      <c r="AA69" s="72">
        <v>403</v>
      </c>
      <c r="AB69" s="72"/>
      <c r="AC69" s="72"/>
      <c r="AD69" s="72">
        <v>1</v>
      </c>
      <c r="AE69" s="73">
        <v>403</v>
      </c>
    </row>
    <row r="70" spans="1:31" s="5" customFormat="1" ht="19.5" customHeight="1" thickBot="1">
      <c r="A70" s="56" t="s">
        <v>77</v>
      </c>
      <c r="B70" s="87"/>
      <c r="C70" s="88"/>
      <c r="D70" s="88"/>
      <c r="E70" s="88"/>
      <c r="F70" s="88">
        <f t="shared" si="0"/>
        <v>0</v>
      </c>
      <c r="G70" s="89">
        <f t="shared" si="0"/>
        <v>0</v>
      </c>
      <c r="H70" s="90"/>
      <c r="I70" s="91"/>
      <c r="J70" s="91"/>
      <c r="K70" s="91"/>
      <c r="L70" s="91">
        <f t="shared" si="1"/>
        <v>0</v>
      </c>
      <c r="M70" s="92">
        <f t="shared" si="1"/>
        <v>0</v>
      </c>
      <c r="N70" s="93"/>
      <c r="O70" s="91"/>
      <c r="P70" s="91"/>
      <c r="Q70" s="91"/>
      <c r="R70" s="91">
        <f t="shared" si="2"/>
        <v>0</v>
      </c>
      <c r="S70" s="94">
        <f t="shared" si="2"/>
        <v>0</v>
      </c>
      <c r="T70" s="93"/>
      <c r="U70" s="91"/>
      <c r="V70" s="91"/>
      <c r="W70" s="91"/>
      <c r="X70" s="91">
        <f t="shared" si="3"/>
        <v>0</v>
      </c>
      <c r="Y70" s="94">
        <f t="shared" si="3"/>
        <v>0</v>
      </c>
      <c r="Z70" s="93"/>
      <c r="AA70" s="91"/>
      <c r="AB70" s="91"/>
      <c r="AC70" s="91"/>
      <c r="AD70" s="91">
        <f t="shared" si="4"/>
        <v>0</v>
      </c>
      <c r="AE70" s="94">
        <f t="shared" si="4"/>
        <v>0</v>
      </c>
    </row>
    <row r="71" spans="1:31" ht="19.5" customHeight="1" thickBot="1">
      <c r="A71" s="57" t="s">
        <v>215</v>
      </c>
      <c r="B71" s="95">
        <f>SUM(B6:B70)</f>
        <v>71</v>
      </c>
      <c r="C71" s="96">
        <f>SUM(C6:C70)</f>
        <v>42236.16</v>
      </c>
      <c r="D71" s="96">
        <f>SUM(D6:D70)</f>
        <v>6</v>
      </c>
      <c r="E71" s="96">
        <f>SUM(E6:E70)</f>
        <v>6921.72</v>
      </c>
      <c r="F71" s="96">
        <f t="shared" si="0"/>
        <v>77</v>
      </c>
      <c r="G71" s="97">
        <f t="shared" si="0"/>
        <v>49157.880000000005</v>
      </c>
      <c r="H71" s="98">
        <f>SUM(H6:H70)</f>
        <v>122</v>
      </c>
      <c r="I71" s="99">
        <f>SUM(I6:I70)</f>
        <v>41860.990000000005</v>
      </c>
      <c r="J71" s="99">
        <f>SUM(J6:J70)</f>
        <v>7</v>
      </c>
      <c r="K71" s="99">
        <f>SUM(K6:K70)</f>
        <v>2355</v>
      </c>
      <c r="L71" s="99">
        <f t="shared" si="1"/>
        <v>129</v>
      </c>
      <c r="M71" s="100">
        <f t="shared" si="1"/>
        <v>44215.990000000005</v>
      </c>
      <c r="N71" s="101">
        <f>SUM(N6:N70)</f>
        <v>102</v>
      </c>
      <c r="O71" s="99">
        <f>SUM(O6:O70)</f>
        <v>41861</v>
      </c>
      <c r="P71" s="99">
        <f>SUM(P6:P70)</f>
        <v>14</v>
      </c>
      <c r="Q71" s="99">
        <f>SUM(Q6:Q70)</f>
        <v>17633</v>
      </c>
      <c r="R71" s="100">
        <f t="shared" si="2"/>
        <v>116</v>
      </c>
      <c r="S71" s="102">
        <f t="shared" si="2"/>
        <v>59494</v>
      </c>
      <c r="T71" s="98">
        <f>SUM(T6:T70)</f>
        <v>39</v>
      </c>
      <c r="U71" s="99">
        <f>SUM(U6:U70)</f>
        <v>23425</v>
      </c>
      <c r="V71" s="99">
        <f>SUM(V6:V70)</f>
        <v>17</v>
      </c>
      <c r="W71" s="99">
        <f>SUM(W6:W70)</f>
        <v>6541</v>
      </c>
      <c r="X71" s="99">
        <f t="shared" si="3"/>
        <v>56</v>
      </c>
      <c r="Y71" s="100">
        <f t="shared" si="3"/>
        <v>29966</v>
      </c>
      <c r="Z71" s="101">
        <f>SUM(Z6:Z70)</f>
        <v>63</v>
      </c>
      <c r="AA71" s="99">
        <f>SUM(AA6:AA70)</f>
        <v>32345.71</v>
      </c>
      <c r="AB71" s="99">
        <f>SUM(AB6:AB70)</f>
        <v>15</v>
      </c>
      <c r="AC71" s="99">
        <f>SUM(AC6:AC70)</f>
        <v>6769.22</v>
      </c>
      <c r="AD71" s="99">
        <f t="shared" si="4"/>
        <v>78</v>
      </c>
      <c r="AE71" s="103">
        <f t="shared" si="4"/>
        <v>39114.93</v>
      </c>
    </row>
    <row r="72" spans="1:31" s="5" customFormat="1" ht="19.5" customHeight="1">
      <c r="A72" s="58" t="s">
        <v>78</v>
      </c>
      <c r="B72" s="104"/>
      <c r="C72" s="105"/>
      <c r="D72" s="105">
        <v>1</v>
      </c>
      <c r="E72" s="105">
        <v>699</v>
      </c>
      <c r="F72" s="105">
        <f t="shared" si="0"/>
        <v>1</v>
      </c>
      <c r="G72" s="106">
        <f t="shared" si="0"/>
        <v>699</v>
      </c>
      <c r="H72" s="107"/>
      <c r="I72" s="105"/>
      <c r="J72" s="105">
        <v>2</v>
      </c>
      <c r="K72" s="105">
        <v>1186.3</v>
      </c>
      <c r="L72" s="105">
        <f t="shared" si="1"/>
        <v>2</v>
      </c>
      <c r="M72" s="108">
        <f t="shared" si="1"/>
        <v>1186.3</v>
      </c>
      <c r="N72" s="104"/>
      <c r="O72" s="105"/>
      <c r="P72" s="105"/>
      <c r="Q72" s="105"/>
      <c r="R72" s="105">
        <f t="shared" si="2"/>
        <v>0</v>
      </c>
      <c r="S72" s="106">
        <f t="shared" si="2"/>
        <v>0</v>
      </c>
      <c r="T72" s="104"/>
      <c r="U72" s="105"/>
      <c r="V72" s="105">
        <v>1</v>
      </c>
      <c r="W72" s="105">
        <v>503</v>
      </c>
      <c r="X72" s="105">
        <f t="shared" si="3"/>
        <v>1</v>
      </c>
      <c r="Y72" s="106">
        <f t="shared" si="3"/>
        <v>503</v>
      </c>
      <c r="Z72" s="107"/>
      <c r="AA72" s="105"/>
      <c r="AB72" s="105"/>
      <c r="AC72" s="105"/>
      <c r="AD72" s="105">
        <f t="shared" si="4"/>
        <v>0</v>
      </c>
      <c r="AE72" s="108">
        <f t="shared" si="4"/>
        <v>0</v>
      </c>
    </row>
    <row r="73" spans="1:31" ht="19.5" customHeight="1">
      <c r="A73" s="48" t="s">
        <v>79</v>
      </c>
      <c r="B73" s="71"/>
      <c r="C73" s="72"/>
      <c r="D73" s="72"/>
      <c r="E73" s="72"/>
      <c r="F73" s="72">
        <f t="shared" si="0"/>
        <v>0</v>
      </c>
      <c r="G73" s="73">
        <f t="shared" si="0"/>
        <v>0</v>
      </c>
      <c r="H73" s="80"/>
      <c r="I73" s="72"/>
      <c r="J73" s="72">
        <v>3</v>
      </c>
      <c r="K73" s="72">
        <v>2553</v>
      </c>
      <c r="L73" s="72">
        <f t="shared" si="1"/>
        <v>3</v>
      </c>
      <c r="M73" s="81">
        <f t="shared" si="1"/>
        <v>2553</v>
      </c>
      <c r="N73" s="71"/>
      <c r="O73" s="72"/>
      <c r="P73" s="72"/>
      <c r="Q73" s="72"/>
      <c r="R73" s="72">
        <f t="shared" si="2"/>
        <v>0</v>
      </c>
      <c r="S73" s="73">
        <f t="shared" si="2"/>
        <v>0</v>
      </c>
      <c r="T73" s="71"/>
      <c r="U73" s="72"/>
      <c r="V73" s="72"/>
      <c r="W73" s="72"/>
      <c r="X73" s="72">
        <f t="shared" si="3"/>
        <v>0</v>
      </c>
      <c r="Y73" s="73">
        <f t="shared" si="3"/>
        <v>0</v>
      </c>
      <c r="Z73" s="80"/>
      <c r="AA73" s="72"/>
      <c r="AB73" s="72"/>
      <c r="AC73" s="72"/>
      <c r="AD73" s="72">
        <f t="shared" si="4"/>
        <v>0</v>
      </c>
      <c r="AE73" s="81">
        <f t="shared" si="4"/>
        <v>0</v>
      </c>
    </row>
    <row r="74" spans="1:31" s="5" customFormat="1" ht="19.5" customHeight="1">
      <c r="A74" s="51" t="s">
        <v>80</v>
      </c>
      <c r="B74" s="74"/>
      <c r="C74" s="75"/>
      <c r="D74" s="75">
        <v>2</v>
      </c>
      <c r="E74" s="75">
        <v>1340</v>
      </c>
      <c r="F74" s="75">
        <f t="shared" si="0"/>
        <v>2</v>
      </c>
      <c r="G74" s="76">
        <f t="shared" si="0"/>
        <v>1340</v>
      </c>
      <c r="H74" s="78"/>
      <c r="I74" s="75"/>
      <c r="J74" s="75">
        <v>1</v>
      </c>
      <c r="K74" s="75">
        <v>1076</v>
      </c>
      <c r="L74" s="75">
        <f t="shared" si="1"/>
        <v>1</v>
      </c>
      <c r="M74" s="79">
        <f t="shared" si="1"/>
        <v>1076</v>
      </c>
      <c r="N74" s="74"/>
      <c r="O74" s="75"/>
      <c r="P74" s="75">
        <v>1</v>
      </c>
      <c r="Q74" s="75">
        <v>1000</v>
      </c>
      <c r="R74" s="75">
        <f t="shared" si="2"/>
        <v>1</v>
      </c>
      <c r="S74" s="76">
        <f t="shared" si="2"/>
        <v>1000</v>
      </c>
      <c r="T74" s="74"/>
      <c r="U74" s="75"/>
      <c r="V74" s="75">
        <v>2</v>
      </c>
      <c r="W74" s="75">
        <v>2329</v>
      </c>
      <c r="X74" s="75">
        <f t="shared" si="3"/>
        <v>2</v>
      </c>
      <c r="Y74" s="76">
        <f t="shared" si="3"/>
        <v>2329</v>
      </c>
      <c r="Z74" s="78"/>
      <c r="AA74" s="75"/>
      <c r="AB74" s="75">
        <v>2</v>
      </c>
      <c r="AC74" s="75">
        <v>1148</v>
      </c>
      <c r="AD74" s="75">
        <f t="shared" si="4"/>
        <v>2</v>
      </c>
      <c r="AE74" s="79">
        <f t="shared" si="4"/>
        <v>1148</v>
      </c>
    </row>
    <row r="75" spans="1:31" ht="19.5" customHeight="1">
      <c r="A75" s="48" t="s">
        <v>81</v>
      </c>
      <c r="B75" s="71"/>
      <c r="C75" s="72"/>
      <c r="D75" s="72">
        <v>1</v>
      </c>
      <c r="E75" s="72">
        <v>141</v>
      </c>
      <c r="F75" s="72">
        <f aca="true" t="shared" si="5" ref="F75:G89">SUM(B75+D75)</f>
        <v>1</v>
      </c>
      <c r="G75" s="73">
        <f t="shared" si="5"/>
        <v>141</v>
      </c>
      <c r="H75" s="80"/>
      <c r="I75" s="72"/>
      <c r="J75" s="72">
        <v>5</v>
      </c>
      <c r="K75" s="72">
        <v>2795</v>
      </c>
      <c r="L75" s="72">
        <f aca="true" t="shared" si="6" ref="L75:M87">SUM(H75+J75)</f>
        <v>5</v>
      </c>
      <c r="M75" s="81">
        <f t="shared" si="6"/>
        <v>2795</v>
      </c>
      <c r="N75" s="71"/>
      <c r="O75" s="72"/>
      <c r="P75" s="72"/>
      <c r="Q75" s="72"/>
      <c r="R75" s="72">
        <f aca="true" t="shared" si="7" ref="R75:S87">SUM(N75+P75)</f>
        <v>0</v>
      </c>
      <c r="S75" s="73">
        <f t="shared" si="7"/>
        <v>0</v>
      </c>
      <c r="T75" s="71"/>
      <c r="U75" s="72"/>
      <c r="V75" s="72">
        <v>3</v>
      </c>
      <c r="W75" s="72">
        <v>2043</v>
      </c>
      <c r="X75" s="72">
        <f aca="true" t="shared" si="8" ref="X75:Y87">SUM(T75+V75)</f>
        <v>3</v>
      </c>
      <c r="Y75" s="73">
        <f t="shared" si="8"/>
        <v>2043</v>
      </c>
      <c r="Z75" s="80"/>
      <c r="AA75" s="72"/>
      <c r="AB75" s="72">
        <v>1</v>
      </c>
      <c r="AC75" s="72">
        <v>499</v>
      </c>
      <c r="AD75" s="72">
        <f aca="true" t="shared" si="9" ref="AD75:AE87">SUM(Z75+AB75)</f>
        <v>1</v>
      </c>
      <c r="AE75" s="81">
        <f t="shared" si="9"/>
        <v>499</v>
      </c>
    </row>
    <row r="76" spans="1:31" s="5" customFormat="1" ht="19.5" customHeight="1">
      <c r="A76" s="51" t="s">
        <v>82</v>
      </c>
      <c r="B76" s="74"/>
      <c r="C76" s="75"/>
      <c r="D76" s="75">
        <v>5</v>
      </c>
      <c r="E76" s="75">
        <v>19676</v>
      </c>
      <c r="F76" s="75">
        <f t="shared" si="5"/>
        <v>5</v>
      </c>
      <c r="G76" s="76">
        <f t="shared" si="5"/>
        <v>19676</v>
      </c>
      <c r="H76" s="78"/>
      <c r="I76" s="75"/>
      <c r="J76" s="75">
        <v>2</v>
      </c>
      <c r="K76" s="75">
        <v>3723</v>
      </c>
      <c r="L76" s="75">
        <f t="shared" si="6"/>
        <v>2</v>
      </c>
      <c r="M76" s="79">
        <f t="shared" si="6"/>
        <v>3723</v>
      </c>
      <c r="N76" s="74"/>
      <c r="O76" s="75"/>
      <c r="P76" s="75">
        <v>2</v>
      </c>
      <c r="Q76" s="75">
        <v>4714</v>
      </c>
      <c r="R76" s="75">
        <f t="shared" si="7"/>
        <v>2</v>
      </c>
      <c r="S76" s="76">
        <f t="shared" si="7"/>
        <v>4714</v>
      </c>
      <c r="T76" s="74"/>
      <c r="U76" s="75"/>
      <c r="V76" s="75">
        <v>7</v>
      </c>
      <c r="W76" s="75">
        <v>18396</v>
      </c>
      <c r="X76" s="75">
        <f t="shared" si="8"/>
        <v>7</v>
      </c>
      <c r="Y76" s="76">
        <f t="shared" si="8"/>
        <v>18396</v>
      </c>
      <c r="Z76" s="78"/>
      <c r="AA76" s="75"/>
      <c r="AB76" s="75">
        <v>4</v>
      </c>
      <c r="AC76" s="75">
        <v>4615</v>
      </c>
      <c r="AD76" s="75">
        <f t="shared" si="9"/>
        <v>4</v>
      </c>
      <c r="AE76" s="79">
        <f t="shared" si="9"/>
        <v>4615</v>
      </c>
    </row>
    <row r="77" spans="1:31" ht="19.5" customHeight="1">
      <c r="A77" s="48" t="s">
        <v>83</v>
      </c>
      <c r="B77" s="71"/>
      <c r="C77" s="72"/>
      <c r="D77" s="72">
        <v>4</v>
      </c>
      <c r="E77" s="72">
        <v>9234</v>
      </c>
      <c r="F77" s="72">
        <f t="shared" si="5"/>
        <v>4</v>
      </c>
      <c r="G77" s="73">
        <f t="shared" si="5"/>
        <v>9234</v>
      </c>
      <c r="H77" s="80"/>
      <c r="I77" s="72"/>
      <c r="J77" s="72">
        <v>6</v>
      </c>
      <c r="K77" s="72">
        <v>15927</v>
      </c>
      <c r="L77" s="72">
        <f t="shared" si="6"/>
        <v>6</v>
      </c>
      <c r="M77" s="81">
        <f t="shared" si="6"/>
        <v>15927</v>
      </c>
      <c r="N77" s="71"/>
      <c r="O77" s="72"/>
      <c r="P77" s="72">
        <v>3</v>
      </c>
      <c r="Q77" s="72">
        <v>4404</v>
      </c>
      <c r="R77" s="72">
        <f t="shared" si="7"/>
        <v>3</v>
      </c>
      <c r="S77" s="73">
        <f t="shared" si="7"/>
        <v>4404</v>
      </c>
      <c r="T77" s="71"/>
      <c r="U77" s="72"/>
      <c r="V77" s="72">
        <v>3</v>
      </c>
      <c r="W77" s="72">
        <v>9708</v>
      </c>
      <c r="X77" s="72">
        <f t="shared" si="8"/>
        <v>3</v>
      </c>
      <c r="Y77" s="73">
        <f t="shared" si="8"/>
        <v>9708</v>
      </c>
      <c r="Z77" s="80"/>
      <c r="AA77" s="72"/>
      <c r="AB77" s="72">
        <v>3</v>
      </c>
      <c r="AC77" s="72">
        <v>3160</v>
      </c>
      <c r="AD77" s="72">
        <f t="shared" si="9"/>
        <v>3</v>
      </c>
      <c r="AE77" s="81">
        <f t="shared" si="9"/>
        <v>3160</v>
      </c>
    </row>
    <row r="78" spans="1:31" s="5" customFormat="1" ht="19.5" customHeight="1">
      <c r="A78" s="51" t="s">
        <v>84</v>
      </c>
      <c r="B78" s="74"/>
      <c r="C78" s="75"/>
      <c r="D78" s="75">
        <v>6</v>
      </c>
      <c r="E78" s="75">
        <v>6666</v>
      </c>
      <c r="F78" s="75">
        <f t="shared" si="5"/>
        <v>6</v>
      </c>
      <c r="G78" s="76">
        <f t="shared" si="5"/>
        <v>6666</v>
      </c>
      <c r="H78" s="78"/>
      <c r="I78" s="75"/>
      <c r="J78" s="75">
        <v>3</v>
      </c>
      <c r="K78" s="75">
        <v>3144</v>
      </c>
      <c r="L78" s="75">
        <f t="shared" si="6"/>
        <v>3</v>
      </c>
      <c r="M78" s="79">
        <f t="shared" si="6"/>
        <v>3144</v>
      </c>
      <c r="N78" s="74"/>
      <c r="O78" s="75"/>
      <c r="P78" s="75">
        <v>3</v>
      </c>
      <c r="Q78" s="75">
        <v>6224</v>
      </c>
      <c r="R78" s="75">
        <f t="shared" si="7"/>
        <v>3</v>
      </c>
      <c r="S78" s="76">
        <f t="shared" si="7"/>
        <v>6224</v>
      </c>
      <c r="T78" s="74"/>
      <c r="U78" s="75"/>
      <c r="V78" s="75">
        <v>2</v>
      </c>
      <c r="W78" s="75">
        <v>1609</v>
      </c>
      <c r="X78" s="75">
        <f t="shared" si="8"/>
        <v>2</v>
      </c>
      <c r="Y78" s="76">
        <f t="shared" si="8"/>
        <v>1609</v>
      </c>
      <c r="Z78" s="78"/>
      <c r="AA78" s="75"/>
      <c r="AB78" s="75">
        <v>4</v>
      </c>
      <c r="AC78" s="75">
        <v>6581</v>
      </c>
      <c r="AD78" s="75">
        <f t="shared" si="9"/>
        <v>4</v>
      </c>
      <c r="AE78" s="79">
        <f t="shared" si="9"/>
        <v>6581</v>
      </c>
    </row>
    <row r="79" spans="1:31" ht="19.5" customHeight="1">
      <c r="A79" s="48" t="s">
        <v>85</v>
      </c>
      <c r="B79" s="71"/>
      <c r="C79" s="72"/>
      <c r="D79" s="72">
        <v>2</v>
      </c>
      <c r="E79" s="72">
        <v>2895</v>
      </c>
      <c r="F79" s="72">
        <f t="shared" si="5"/>
        <v>2</v>
      </c>
      <c r="G79" s="73">
        <f t="shared" si="5"/>
        <v>2895</v>
      </c>
      <c r="H79" s="80"/>
      <c r="I79" s="72"/>
      <c r="J79" s="72"/>
      <c r="K79" s="72"/>
      <c r="L79" s="72">
        <f t="shared" si="6"/>
        <v>0</v>
      </c>
      <c r="M79" s="81">
        <f t="shared" si="6"/>
        <v>0</v>
      </c>
      <c r="N79" s="71"/>
      <c r="O79" s="72"/>
      <c r="P79" s="72"/>
      <c r="Q79" s="72"/>
      <c r="R79" s="72">
        <f t="shared" si="7"/>
        <v>0</v>
      </c>
      <c r="S79" s="73">
        <f t="shared" si="7"/>
        <v>0</v>
      </c>
      <c r="T79" s="71"/>
      <c r="U79" s="72"/>
      <c r="V79" s="72">
        <v>1</v>
      </c>
      <c r="W79" s="72">
        <v>266</v>
      </c>
      <c r="X79" s="72">
        <f t="shared" si="8"/>
        <v>1</v>
      </c>
      <c r="Y79" s="73">
        <f t="shared" si="8"/>
        <v>266</v>
      </c>
      <c r="Z79" s="80"/>
      <c r="AA79" s="72"/>
      <c r="AB79" s="72"/>
      <c r="AC79" s="72"/>
      <c r="AD79" s="72">
        <f t="shared" si="9"/>
        <v>0</v>
      </c>
      <c r="AE79" s="81">
        <f t="shared" si="9"/>
        <v>0</v>
      </c>
    </row>
    <row r="80" spans="1:31" s="5" customFormat="1" ht="19.5" customHeight="1">
      <c r="A80" s="51" t="s">
        <v>86</v>
      </c>
      <c r="B80" s="74"/>
      <c r="C80" s="75"/>
      <c r="D80" s="75"/>
      <c r="E80" s="75"/>
      <c r="F80" s="75">
        <f t="shared" si="5"/>
        <v>0</v>
      </c>
      <c r="G80" s="76">
        <f t="shared" si="5"/>
        <v>0</v>
      </c>
      <c r="H80" s="78"/>
      <c r="I80" s="75"/>
      <c r="J80" s="75">
        <v>3</v>
      </c>
      <c r="K80" s="75">
        <v>3433</v>
      </c>
      <c r="L80" s="75">
        <f t="shared" si="6"/>
        <v>3</v>
      </c>
      <c r="M80" s="79">
        <f t="shared" si="6"/>
        <v>3433</v>
      </c>
      <c r="N80" s="74"/>
      <c r="O80" s="75"/>
      <c r="P80" s="75"/>
      <c r="Q80" s="75"/>
      <c r="R80" s="75">
        <f t="shared" si="7"/>
        <v>0</v>
      </c>
      <c r="S80" s="76">
        <f t="shared" si="7"/>
        <v>0</v>
      </c>
      <c r="T80" s="74"/>
      <c r="U80" s="75"/>
      <c r="V80" s="75">
        <v>1</v>
      </c>
      <c r="W80" s="75">
        <v>390</v>
      </c>
      <c r="X80" s="75">
        <f t="shared" si="8"/>
        <v>1</v>
      </c>
      <c r="Y80" s="76">
        <f t="shared" si="8"/>
        <v>390</v>
      </c>
      <c r="Z80" s="78"/>
      <c r="AA80" s="75"/>
      <c r="AB80" s="75"/>
      <c r="AC80" s="75"/>
      <c r="AD80" s="75">
        <f t="shared" si="9"/>
        <v>0</v>
      </c>
      <c r="AE80" s="79">
        <f t="shared" si="9"/>
        <v>0</v>
      </c>
    </row>
    <row r="81" spans="1:31" ht="19.5" customHeight="1">
      <c r="A81" s="48" t="s">
        <v>87</v>
      </c>
      <c r="B81" s="71"/>
      <c r="C81" s="72"/>
      <c r="D81" s="72">
        <v>1</v>
      </c>
      <c r="E81" s="72">
        <v>220</v>
      </c>
      <c r="F81" s="72">
        <f t="shared" si="5"/>
        <v>1</v>
      </c>
      <c r="G81" s="73">
        <f t="shared" si="5"/>
        <v>220</v>
      </c>
      <c r="H81" s="80"/>
      <c r="I81" s="72"/>
      <c r="J81" s="72"/>
      <c r="K81" s="72"/>
      <c r="L81" s="72">
        <f t="shared" si="6"/>
        <v>0</v>
      </c>
      <c r="M81" s="81">
        <f t="shared" si="6"/>
        <v>0</v>
      </c>
      <c r="N81" s="71"/>
      <c r="O81" s="72"/>
      <c r="P81" s="72"/>
      <c r="Q81" s="72"/>
      <c r="R81" s="72">
        <f t="shared" si="7"/>
        <v>0</v>
      </c>
      <c r="S81" s="73">
        <f t="shared" si="7"/>
        <v>0</v>
      </c>
      <c r="T81" s="71"/>
      <c r="U81" s="72"/>
      <c r="V81" s="72"/>
      <c r="W81" s="72"/>
      <c r="X81" s="72">
        <f t="shared" si="8"/>
        <v>0</v>
      </c>
      <c r="Y81" s="73">
        <f t="shared" si="8"/>
        <v>0</v>
      </c>
      <c r="Z81" s="80"/>
      <c r="AA81" s="72"/>
      <c r="AB81" s="72">
        <v>1</v>
      </c>
      <c r="AC81" s="72">
        <v>453</v>
      </c>
      <c r="AD81" s="72">
        <f t="shared" si="9"/>
        <v>1</v>
      </c>
      <c r="AE81" s="81">
        <f t="shared" si="9"/>
        <v>453</v>
      </c>
    </row>
    <row r="82" spans="1:31" s="5" customFormat="1" ht="19.5" customHeight="1">
      <c r="A82" s="51" t="s">
        <v>88</v>
      </c>
      <c r="B82" s="74"/>
      <c r="C82" s="75"/>
      <c r="D82" s="75">
        <v>4</v>
      </c>
      <c r="E82" s="75">
        <v>2529</v>
      </c>
      <c r="F82" s="75">
        <f t="shared" si="5"/>
        <v>4</v>
      </c>
      <c r="G82" s="76">
        <f t="shared" si="5"/>
        <v>2529</v>
      </c>
      <c r="H82" s="78"/>
      <c r="I82" s="75"/>
      <c r="J82" s="75">
        <v>3</v>
      </c>
      <c r="K82" s="75">
        <v>1008</v>
      </c>
      <c r="L82" s="75">
        <f t="shared" si="6"/>
        <v>3</v>
      </c>
      <c r="M82" s="79">
        <f t="shared" si="6"/>
        <v>1008</v>
      </c>
      <c r="N82" s="109"/>
      <c r="O82" s="75"/>
      <c r="P82" s="75"/>
      <c r="Q82" s="75"/>
      <c r="R82" s="75">
        <f t="shared" si="7"/>
        <v>0</v>
      </c>
      <c r="S82" s="76">
        <f t="shared" si="7"/>
        <v>0</v>
      </c>
      <c r="T82" s="74"/>
      <c r="U82" s="75"/>
      <c r="V82" s="75">
        <v>1</v>
      </c>
      <c r="W82" s="75">
        <v>347</v>
      </c>
      <c r="X82" s="75">
        <f t="shared" si="8"/>
        <v>1</v>
      </c>
      <c r="Y82" s="76">
        <f t="shared" si="8"/>
        <v>347</v>
      </c>
      <c r="Z82" s="78"/>
      <c r="AA82" s="75"/>
      <c r="AB82" s="75">
        <v>1</v>
      </c>
      <c r="AC82" s="75">
        <v>396</v>
      </c>
      <c r="AD82" s="75">
        <f t="shared" si="9"/>
        <v>1</v>
      </c>
      <c r="AE82" s="79">
        <f t="shared" si="9"/>
        <v>396</v>
      </c>
    </row>
    <row r="83" spans="1:31" ht="19.5" customHeight="1">
      <c r="A83" s="48" t="s">
        <v>89</v>
      </c>
      <c r="B83" s="71"/>
      <c r="C83" s="72"/>
      <c r="D83" s="72"/>
      <c r="E83" s="72"/>
      <c r="F83" s="72">
        <f t="shared" si="5"/>
        <v>0</v>
      </c>
      <c r="G83" s="73">
        <f t="shared" si="5"/>
        <v>0</v>
      </c>
      <c r="H83" s="80"/>
      <c r="I83" s="72"/>
      <c r="J83" s="72">
        <v>1</v>
      </c>
      <c r="K83" s="72">
        <v>2992</v>
      </c>
      <c r="L83" s="72">
        <f t="shared" si="6"/>
        <v>1</v>
      </c>
      <c r="M83" s="81">
        <f t="shared" si="6"/>
        <v>2992</v>
      </c>
      <c r="N83" s="71"/>
      <c r="O83" s="72"/>
      <c r="P83" s="72"/>
      <c r="Q83" s="72"/>
      <c r="R83" s="72">
        <f t="shared" si="7"/>
        <v>0</v>
      </c>
      <c r="S83" s="73">
        <f t="shared" si="7"/>
        <v>0</v>
      </c>
      <c r="T83" s="71"/>
      <c r="U83" s="72"/>
      <c r="V83" s="72"/>
      <c r="W83" s="72"/>
      <c r="X83" s="72">
        <f t="shared" si="8"/>
        <v>0</v>
      </c>
      <c r="Y83" s="73">
        <f t="shared" si="8"/>
        <v>0</v>
      </c>
      <c r="Z83" s="80"/>
      <c r="AA83" s="72"/>
      <c r="AB83" s="72"/>
      <c r="AC83" s="72"/>
      <c r="AD83" s="72">
        <f t="shared" si="9"/>
        <v>0</v>
      </c>
      <c r="AE83" s="81">
        <f t="shared" si="9"/>
        <v>0</v>
      </c>
    </row>
    <row r="84" spans="1:31" s="5" customFormat="1" ht="19.5" customHeight="1">
      <c r="A84" s="51" t="s">
        <v>90</v>
      </c>
      <c r="B84" s="74"/>
      <c r="C84" s="75"/>
      <c r="D84" s="75">
        <v>2</v>
      </c>
      <c r="E84" s="75">
        <v>582</v>
      </c>
      <c r="F84" s="75">
        <f t="shared" si="5"/>
        <v>2</v>
      </c>
      <c r="G84" s="76">
        <f t="shared" si="5"/>
        <v>582</v>
      </c>
      <c r="H84" s="78"/>
      <c r="I84" s="75"/>
      <c r="J84" s="75">
        <v>1</v>
      </c>
      <c r="K84" s="75">
        <v>370</v>
      </c>
      <c r="L84" s="75">
        <f t="shared" si="6"/>
        <v>1</v>
      </c>
      <c r="M84" s="79">
        <f t="shared" si="6"/>
        <v>370</v>
      </c>
      <c r="N84" s="74"/>
      <c r="O84" s="75"/>
      <c r="P84" s="75">
        <v>1</v>
      </c>
      <c r="Q84" s="75">
        <v>959</v>
      </c>
      <c r="R84" s="75">
        <f t="shared" si="7"/>
        <v>1</v>
      </c>
      <c r="S84" s="76">
        <f t="shared" si="7"/>
        <v>959</v>
      </c>
      <c r="T84" s="74"/>
      <c r="U84" s="75"/>
      <c r="V84" s="75">
        <v>1</v>
      </c>
      <c r="W84" s="75">
        <v>107</v>
      </c>
      <c r="X84" s="75">
        <f t="shared" si="8"/>
        <v>1</v>
      </c>
      <c r="Y84" s="76">
        <f t="shared" si="8"/>
        <v>107</v>
      </c>
      <c r="Z84" s="78"/>
      <c r="AA84" s="75"/>
      <c r="AB84" s="75">
        <v>2</v>
      </c>
      <c r="AC84" s="75">
        <v>708</v>
      </c>
      <c r="AD84" s="75">
        <f t="shared" si="9"/>
        <v>2</v>
      </c>
      <c r="AE84" s="79">
        <f t="shared" si="9"/>
        <v>708</v>
      </c>
    </row>
    <row r="85" spans="1:31" ht="19.5" customHeight="1">
      <c r="A85" s="48" t="s">
        <v>91</v>
      </c>
      <c r="B85" s="71"/>
      <c r="C85" s="72"/>
      <c r="D85" s="72">
        <v>3</v>
      </c>
      <c r="E85" s="72">
        <v>4309</v>
      </c>
      <c r="F85" s="72">
        <f t="shared" si="5"/>
        <v>3</v>
      </c>
      <c r="G85" s="73">
        <f t="shared" si="5"/>
        <v>4309</v>
      </c>
      <c r="H85" s="80"/>
      <c r="I85" s="72"/>
      <c r="J85" s="72">
        <v>2</v>
      </c>
      <c r="K85" s="72">
        <v>1925</v>
      </c>
      <c r="L85" s="72">
        <f t="shared" si="6"/>
        <v>2</v>
      </c>
      <c r="M85" s="81">
        <f t="shared" si="6"/>
        <v>1925</v>
      </c>
      <c r="N85" s="71"/>
      <c r="O85" s="72"/>
      <c r="P85" s="72">
        <v>1</v>
      </c>
      <c r="Q85" s="72">
        <v>325</v>
      </c>
      <c r="R85" s="72">
        <f t="shared" si="7"/>
        <v>1</v>
      </c>
      <c r="S85" s="73">
        <f t="shared" si="7"/>
        <v>325</v>
      </c>
      <c r="T85" s="71"/>
      <c r="U85" s="72"/>
      <c r="V85" s="72"/>
      <c r="W85" s="72"/>
      <c r="X85" s="72">
        <f t="shared" si="8"/>
        <v>0</v>
      </c>
      <c r="Y85" s="73">
        <f t="shared" si="8"/>
        <v>0</v>
      </c>
      <c r="Z85" s="80"/>
      <c r="AA85" s="72"/>
      <c r="AB85" s="72"/>
      <c r="AC85" s="72"/>
      <c r="AD85" s="72">
        <f t="shared" si="9"/>
        <v>0</v>
      </c>
      <c r="AE85" s="81">
        <f t="shared" si="9"/>
        <v>0</v>
      </c>
    </row>
    <row r="86" spans="1:31" s="5" customFormat="1" ht="19.5" customHeight="1">
      <c r="A86" s="51" t="s">
        <v>92</v>
      </c>
      <c r="B86" s="74"/>
      <c r="C86" s="75"/>
      <c r="D86" s="75">
        <v>3</v>
      </c>
      <c r="E86" s="75">
        <v>9186</v>
      </c>
      <c r="F86" s="75">
        <f t="shared" si="5"/>
        <v>3</v>
      </c>
      <c r="G86" s="76">
        <f t="shared" si="5"/>
        <v>9186</v>
      </c>
      <c r="H86" s="78"/>
      <c r="I86" s="75"/>
      <c r="J86" s="75">
        <v>1</v>
      </c>
      <c r="K86" s="75">
        <v>898</v>
      </c>
      <c r="L86" s="75">
        <f t="shared" si="6"/>
        <v>1</v>
      </c>
      <c r="M86" s="79">
        <f t="shared" si="6"/>
        <v>898</v>
      </c>
      <c r="N86" s="74"/>
      <c r="O86" s="75"/>
      <c r="P86" s="75"/>
      <c r="Q86" s="75"/>
      <c r="R86" s="75">
        <f t="shared" si="7"/>
        <v>0</v>
      </c>
      <c r="S86" s="76">
        <f t="shared" si="7"/>
        <v>0</v>
      </c>
      <c r="T86" s="74"/>
      <c r="U86" s="75"/>
      <c r="V86" s="75">
        <v>2</v>
      </c>
      <c r="W86" s="75">
        <v>126</v>
      </c>
      <c r="X86" s="75">
        <f t="shared" si="8"/>
        <v>2</v>
      </c>
      <c r="Y86" s="76">
        <f t="shared" si="8"/>
        <v>126</v>
      </c>
      <c r="Z86" s="78"/>
      <c r="AA86" s="75"/>
      <c r="AB86" s="75">
        <v>3</v>
      </c>
      <c r="AC86" s="75">
        <v>1266</v>
      </c>
      <c r="AD86" s="75">
        <f t="shared" si="9"/>
        <v>3</v>
      </c>
      <c r="AE86" s="79">
        <f t="shared" si="9"/>
        <v>1266</v>
      </c>
    </row>
    <row r="87" spans="1:31" ht="19.5" customHeight="1" thickBot="1">
      <c r="A87" s="53" t="s">
        <v>93</v>
      </c>
      <c r="B87" s="110"/>
      <c r="C87" s="111"/>
      <c r="D87" s="111">
        <v>2</v>
      </c>
      <c r="E87" s="111">
        <v>3728</v>
      </c>
      <c r="F87" s="111">
        <f t="shared" si="5"/>
        <v>2</v>
      </c>
      <c r="G87" s="112">
        <f t="shared" si="5"/>
        <v>3728</v>
      </c>
      <c r="H87" s="113"/>
      <c r="I87" s="111"/>
      <c r="J87" s="111"/>
      <c r="K87" s="111"/>
      <c r="L87" s="111">
        <f t="shared" si="6"/>
        <v>0</v>
      </c>
      <c r="M87" s="114">
        <f t="shared" si="6"/>
        <v>0</v>
      </c>
      <c r="N87" s="110"/>
      <c r="O87" s="111"/>
      <c r="P87" s="111">
        <v>2</v>
      </c>
      <c r="Q87" s="111">
        <v>550</v>
      </c>
      <c r="R87" s="111">
        <f t="shared" si="7"/>
        <v>2</v>
      </c>
      <c r="S87" s="112">
        <f t="shared" si="7"/>
        <v>550</v>
      </c>
      <c r="T87" s="110"/>
      <c r="U87" s="111"/>
      <c r="V87" s="111"/>
      <c r="W87" s="111"/>
      <c r="X87" s="111">
        <f t="shared" si="8"/>
        <v>0</v>
      </c>
      <c r="Y87" s="112">
        <f t="shared" si="8"/>
        <v>0</v>
      </c>
      <c r="Z87" s="113"/>
      <c r="AA87" s="111"/>
      <c r="AB87" s="111">
        <v>1</v>
      </c>
      <c r="AC87" s="111">
        <v>4799</v>
      </c>
      <c r="AD87" s="111">
        <f t="shared" si="9"/>
        <v>1</v>
      </c>
      <c r="AE87" s="114">
        <f t="shared" si="9"/>
        <v>4799</v>
      </c>
    </row>
    <row r="88" spans="1:31" s="5" customFormat="1" ht="19.5" customHeight="1" thickBot="1">
      <c r="A88" s="59" t="s">
        <v>216</v>
      </c>
      <c r="B88" s="115">
        <f>SUM(B72:B87)</f>
        <v>0</v>
      </c>
      <c r="C88" s="116">
        <f aca="true" t="shared" si="10" ref="C88:AE88">SUM(C72:C87)</f>
        <v>0</v>
      </c>
      <c r="D88" s="116">
        <f t="shared" si="10"/>
        <v>36</v>
      </c>
      <c r="E88" s="116">
        <f t="shared" si="10"/>
        <v>61205</v>
      </c>
      <c r="F88" s="116">
        <f t="shared" si="5"/>
        <v>36</v>
      </c>
      <c r="G88" s="117">
        <f t="shared" si="5"/>
        <v>61205</v>
      </c>
      <c r="H88" s="118">
        <f t="shared" si="10"/>
        <v>0</v>
      </c>
      <c r="I88" s="116">
        <f t="shared" si="10"/>
        <v>0</v>
      </c>
      <c r="J88" s="116">
        <f t="shared" si="10"/>
        <v>33</v>
      </c>
      <c r="K88" s="116">
        <f t="shared" si="10"/>
        <v>41030.3</v>
      </c>
      <c r="L88" s="116">
        <f t="shared" si="10"/>
        <v>33</v>
      </c>
      <c r="M88" s="119">
        <f t="shared" si="10"/>
        <v>41030.3</v>
      </c>
      <c r="N88" s="115">
        <f t="shared" si="10"/>
        <v>0</v>
      </c>
      <c r="O88" s="116">
        <f t="shared" si="10"/>
        <v>0</v>
      </c>
      <c r="P88" s="116">
        <f t="shared" si="10"/>
        <v>13</v>
      </c>
      <c r="Q88" s="116">
        <f t="shared" si="10"/>
        <v>18176</v>
      </c>
      <c r="R88" s="116">
        <f t="shared" si="10"/>
        <v>13</v>
      </c>
      <c r="S88" s="117">
        <f t="shared" si="10"/>
        <v>18176</v>
      </c>
      <c r="T88" s="115">
        <f t="shared" si="10"/>
        <v>0</v>
      </c>
      <c r="U88" s="116">
        <f t="shared" si="10"/>
        <v>0</v>
      </c>
      <c r="V88" s="116">
        <f t="shared" si="10"/>
        <v>24</v>
      </c>
      <c r="W88" s="116">
        <f t="shared" si="10"/>
        <v>35824</v>
      </c>
      <c r="X88" s="116">
        <f t="shared" si="10"/>
        <v>24</v>
      </c>
      <c r="Y88" s="117">
        <f t="shared" si="10"/>
        <v>35824</v>
      </c>
      <c r="Z88" s="118">
        <f t="shared" si="10"/>
        <v>0</v>
      </c>
      <c r="AA88" s="116">
        <f t="shared" si="10"/>
        <v>0</v>
      </c>
      <c r="AB88" s="116">
        <f t="shared" si="10"/>
        <v>22</v>
      </c>
      <c r="AC88" s="116">
        <f t="shared" si="10"/>
        <v>23625</v>
      </c>
      <c r="AD88" s="116">
        <f t="shared" si="10"/>
        <v>22</v>
      </c>
      <c r="AE88" s="119">
        <f t="shared" si="10"/>
        <v>23625</v>
      </c>
    </row>
    <row r="89" spans="1:31" ht="19.5" customHeight="1" thickBot="1">
      <c r="A89" s="60" t="s">
        <v>94</v>
      </c>
      <c r="B89" s="95">
        <f>SUM(B88,B71)</f>
        <v>71</v>
      </c>
      <c r="C89" s="96">
        <f aca="true" t="shared" si="11" ref="C89:S89">SUM(C88,C71)</f>
        <v>42236.16</v>
      </c>
      <c r="D89" s="96">
        <f t="shared" si="11"/>
        <v>42</v>
      </c>
      <c r="E89" s="96">
        <f t="shared" si="11"/>
        <v>68126.72</v>
      </c>
      <c r="F89" s="96">
        <f t="shared" si="5"/>
        <v>113</v>
      </c>
      <c r="G89" s="97">
        <f t="shared" si="5"/>
        <v>110362.88</v>
      </c>
      <c r="H89" s="120">
        <f t="shared" si="11"/>
        <v>122</v>
      </c>
      <c r="I89" s="96">
        <f t="shared" si="11"/>
        <v>41860.990000000005</v>
      </c>
      <c r="J89" s="96">
        <f t="shared" si="11"/>
        <v>40</v>
      </c>
      <c r="K89" s="96">
        <f t="shared" si="11"/>
        <v>43385.3</v>
      </c>
      <c r="L89" s="96">
        <f t="shared" si="11"/>
        <v>162</v>
      </c>
      <c r="M89" s="121">
        <f t="shared" si="11"/>
        <v>85246.29000000001</v>
      </c>
      <c r="N89" s="95">
        <f t="shared" si="11"/>
        <v>102</v>
      </c>
      <c r="O89" s="96">
        <f t="shared" si="11"/>
        <v>41861</v>
      </c>
      <c r="P89" s="96">
        <f t="shared" si="11"/>
        <v>27</v>
      </c>
      <c r="Q89" s="96">
        <f t="shared" si="11"/>
        <v>35809</v>
      </c>
      <c r="R89" s="96">
        <f t="shared" si="11"/>
        <v>129</v>
      </c>
      <c r="S89" s="97">
        <f t="shared" si="11"/>
        <v>77670</v>
      </c>
      <c r="T89" s="95">
        <f aca="true" t="shared" si="12" ref="T89:AE89">SUM(T88,T71)</f>
        <v>39</v>
      </c>
      <c r="U89" s="96">
        <f t="shared" si="12"/>
        <v>23425</v>
      </c>
      <c r="V89" s="96">
        <f t="shared" si="12"/>
        <v>41</v>
      </c>
      <c r="W89" s="96">
        <f t="shared" si="12"/>
        <v>42365</v>
      </c>
      <c r="X89" s="96">
        <f t="shared" si="12"/>
        <v>80</v>
      </c>
      <c r="Y89" s="97">
        <f t="shared" si="12"/>
        <v>65790</v>
      </c>
      <c r="Z89" s="120">
        <f t="shared" si="12"/>
        <v>63</v>
      </c>
      <c r="AA89" s="96">
        <f t="shared" si="12"/>
        <v>32345.71</v>
      </c>
      <c r="AB89" s="96">
        <f t="shared" si="12"/>
        <v>37</v>
      </c>
      <c r="AC89" s="96">
        <f t="shared" si="12"/>
        <v>30394.22</v>
      </c>
      <c r="AD89" s="96">
        <f t="shared" si="12"/>
        <v>100</v>
      </c>
      <c r="AE89" s="121">
        <f t="shared" si="12"/>
        <v>62739.93</v>
      </c>
    </row>
    <row r="90" spans="1:34" ht="19.5" customHeight="1">
      <c r="A90" s="61"/>
      <c r="B90" s="8"/>
      <c r="C90" s="8"/>
      <c r="D90" s="8"/>
      <c r="E90" s="8"/>
      <c r="F90" s="197" t="s">
        <v>95</v>
      </c>
      <c r="G90" s="197"/>
      <c r="H90" s="197"/>
      <c r="I90" s="197"/>
      <c r="J90" s="197"/>
      <c r="K90" s="197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202" t="s">
        <v>308</v>
      </c>
      <c r="X90" s="202"/>
      <c r="Y90" s="202"/>
      <c r="Z90" s="202"/>
      <c r="AA90" s="202"/>
      <c r="AB90" s="202"/>
      <c r="AC90" s="202"/>
      <c r="AD90" s="202"/>
      <c r="AE90" s="202"/>
      <c r="AF90" s="129"/>
      <c r="AG90" s="129"/>
      <c r="AH90" s="129"/>
    </row>
    <row r="91" spans="1:29" ht="19.5" customHeight="1">
      <c r="A91" s="62"/>
      <c r="B91" s="8"/>
      <c r="C91" s="8"/>
      <c r="D91" s="8"/>
      <c r="E91" s="8"/>
      <c r="F91" s="198" t="s">
        <v>96</v>
      </c>
      <c r="G91" s="198"/>
      <c r="H91" s="198"/>
      <c r="I91" s="198"/>
      <c r="J91" s="198"/>
      <c r="K91" s="198"/>
      <c r="L91" s="198"/>
      <c r="M91" s="198"/>
      <c r="N91" s="8"/>
      <c r="O91" s="8"/>
      <c r="P91" s="8"/>
      <c r="Q91" s="8"/>
      <c r="R91" s="9"/>
      <c r="S91" s="9"/>
      <c r="T91" s="8"/>
      <c r="U91" s="8"/>
      <c r="V91" s="8"/>
      <c r="W91" s="8"/>
      <c r="Z91" s="8"/>
      <c r="AA91" s="8"/>
      <c r="AB91" s="8"/>
      <c r="AC91" s="8"/>
    </row>
    <row r="92" spans="1:29" ht="13.5" customHeight="1">
      <c r="A92" s="62"/>
      <c r="B92" s="8"/>
      <c r="C92" s="8"/>
      <c r="D92" s="8"/>
      <c r="E92" s="8"/>
      <c r="F92" s="10"/>
      <c r="G92" s="10"/>
      <c r="H92" s="10"/>
      <c r="I92" s="10"/>
      <c r="J92" s="10"/>
      <c r="K92" s="10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Z92" s="8"/>
      <c r="AA92" s="8"/>
      <c r="AB92" s="8"/>
      <c r="AC92" s="8"/>
    </row>
    <row r="93" ht="13.5" customHeight="1"/>
    <row r="94" ht="13.5" customHeight="1"/>
    <row r="95" ht="13.5" customHeight="1"/>
    <row r="96" ht="13.5" customHeight="1"/>
  </sheetData>
  <sheetProtection/>
  <mergeCells count="25">
    <mergeCell ref="A1:G1"/>
    <mergeCell ref="A3:A5"/>
    <mergeCell ref="B3:G3"/>
    <mergeCell ref="H3:M3"/>
    <mergeCell ref="N3:S3"/>
    <mergeCell ref="R4:S4"/>
    <mergeCell ref="Z3:AE3"/>
    <mergeCell ref="B4:C4"/>
    <mergeCell ref="D4:E4"/>
    <mergeCell ref="F4:G4"/>
    <mergeCell ref="H4:I4"/>
    <mergeCell ref="J4:K4"/>
    <mergeCell ref="L4:M4"/>
    <mergeCell ref="AB4:AC4"/>
    <mergeCell ref="AD4:AE4"/>
    <mergeCell ref="T3:Y3"/>
    <mergeCell ref="F90:K90"/>
    <mergeCell ref="F91:M91"/>
    <mergeCell ref="T4:U4"/>
    <mergeCell ref="V4:W4"/>
    <mergeCell ref="X4:Y4"/>
    <mergeCell ref="N4:O4"/>
    <mergeCell ref="P4:Q4"/>
    <mergeCell ref="W90:AE90"/>
    <mergeCell ref="Z4:AA4"/>
  </mergeCells>
  <printOptions/>
  <pageMargins left="0.51" right="0.32" top="0.5511811023622047" bottom="0.8661417322834646" header="0.31496062992125984" footer="0.43"/>
  <pageSetup firstPageNumber="12" useFirstPageNumber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9"/>
  <sheetViews>
    <sheetView zoomScale="80" zoomScaleNormal="80" zoomScalePageLayoutView="0" workbookViewId="0" topLeftCell="A1">
      <selection activeCell="N7" sqref="N7"/>
    </sheetView>
  </sheetViews>
  <sheetFormatPr defaultColWidth="8.796875" defaultRowHeight="15"/>
  <cols>
    <col min="1" max="1" width="7.3984375" style="0" customWidth="1"/>
    <col min="2" max="12" width="6.59765625" style="0" customWidth="1"/>
  </cols>
  <sheetData>
    <row r="1" spans="1:12" ht="17.25">
      <c r="A1" s="38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4.25">
      <c r="A3" s="39"/>
      <c r="B3" s="39"/>
      <c r="C3" s="40"/>
      <c r="D3" s="1"/>
      <c r="E3" s="1"/>
      <c r="F3" s="1"/>
      <c r="G3" s="1"/>
      <c r="H3" s="1"/>
      <c r="I3" s="1"/>
      <c r="J3" s="1"/>
      <c r="K3" s="1"/>
      <c r="L3" s="1"/>
    </row>
    <row r="4" spans="1:12" ht="19.5" customHeight="1">
      <c r="A4" s="208" t="s">
        <v>217</v>
      </c>
      <c r="B4" s="208" t="s">
        <v>218</v>
      </c>
      <c r="C4" s="208"/>
      <c r="D4" s="208"/>
      <c r="E4" s="208" t="s">
        <v>219</v>
      </c>
      <c r="F4" s="208"/>
      <c r="G4" s="208"/>
      <c r="H4" s="208"/>
      <c r="I4" s="208"/>
      <c r="J4" s="208"/>
      <c r="K4" s="208"/>
      <c r="L4" s="29" t="s">
        <v>220</v>
      </c>
    </row>
    <row r="5" spans="1:12" ht="19.5" customHeight="1">
      <c r="A5" s="208"/>
      <c r="B5" s="208" t="s">
        <v>221</v>
      </c>
      <c r="C5" s="208" t="s">
        <v>222</v>
      </c>
      <c r="D5" s="29" t="s">
        <v>223</v>
      </c>
      <c r="E5" s="208" t="s">
        <v>224</v>
      </c>
      <c r="F5" s="208"/>
      <c r="G5" s="208"/>
      <c r="H5" s="208" t="s">
        <v>225</v>
      </c>
      <c r="I5" s="208" t="s">
        <v>226</v>
      </c>
      <c r="J5" s="208" t="s">
        <v>223</v>
      </c>
      <c r="K5" s="208"/>
      <c r="L5" s="29" t="s">
        <v>227</v>
      </c>
    </row>
    <row r="6" spans="1:12" ht="19.5" customHeight="1">
      <c r="A6" s="208"/>
      <c r="B6" s="208"/>
      <c r="C6" s="208"/>
      <c r="D6" s="29" t="s">
        <v>228</v>
      </c>
      <c r="E6" s="29" t="s">
        <v>229</v>
      </c>
      <c r="F6" s="29" t="s">
        <v>230</v>
      </c>
      <c r="G6" s="29" t="s">
        <v>231</v>
      </c>
      <c r="H6" s="208"/>
      <c r="I6" s="208"/>
      <c r="J6" s="29" t="s">
        <v>232</v>
      </c>
      <c r="K6" s="29" t="s">
        <v>233</v>
      </c>
      <c r="L6" s="29" t="s">
        <v>234</v>
      </c>
    </row>
    <row r="7" spans="1:12" ht="19.5" customHeight="1">
      <c r="A7" s="30" t="s">
        <v>235</v>
      </c>
      <c r="B7" s="31">
        <v>1425</v>
      </c>
      <c r="C7" s="31">
        <v>63</v>
      </c>
      <c r="D7" s="31">
        <v>31</v>
      </c>
      <c r="E7" s="31" t="s">
        <v>236</v>
      </c>
      <c r="F7" s="31" t="s">
        <v>236</v>
      </c>
      <c r="G7" s="31" t="s">
        <v>236</v>
      </c>
      <c r="H7" s="31" t="s">
        <v>236</v>
      </c>
      <c r="I7" s="31" t="s">
        <v>236</v>
      </c>
      <c r="J7" s="31" t="s">
        <v>236</v>
      </c>
      <c r="K7" s="31" t="s">
        <v>236</v>
      </c>
      <c r="L7" s="31" t="s">
        <v>236</v>
      </c>
    </row>
    <row r="8" spans="1:12" ht="19.5" customHeight="1">
      <c r="A8" s="32" t="s">
        <v>237</v>
      </c>
      <c r="B8" s="29">
        <v>1415</v>
      </c>
      <c r="C8" s="29">
        <v>185</v>
      </c>
      <c r="D8" s="29">
        <v>31</v>
      </c>
      <c r="E8" s="29" t="s">
        <v>236</v>
      </c>
      <c r="F8" s="29" t="s">
        <v>236</v>
      </c>
      <c r="G8" s="29" t="s">
        <v>236</v>
      </c>
      <c r="H8" s="29" t="s">
        <v>236</v>
      </c>
      <c r="I8" s="29" t="s">
        <v>236</v>
      </c>
      <c r="J8" s="29" t="s">
        <v>236</v>
      </c>
      <c r="K8" s="29" t="s">
        <v>236</v>
      </c>
      <c r="L8" s="29" t="s">
        <v>236</v>
      </c>
    </row>
    <row r="9" spans="1:12" ht="19.5" customHeight="1">
      <c r="A9" s="30" t="s">
        <v>238</v>
      </c>
      <c r="B9" s="31">
        <v>1026</v>
      </c>
      <c r="C9" s="31">
        <v>60</v>
      </c>
      <c r="D9" s="31">
        <v>15</v>
      </c>
      <c r="E9" s="31" t="s">
        <v>239</v>
      </c>
      <c r="F9" s="31" t="s">
        <v>240</v>
      </c>
      <c r="G9" s="31" t="s">
        <v>241</v>
      </c>
      <c r="H9" s="31">
        <v>34.4</v>
      </c>
      <c r="I9" s="31" t="s">
        <v>242</v>
      </c>
      <c r="J9" s="31" t="s">
        <v>243</v>
      </c>
      <c r="K9" s="31" t="s">
        <v>244</v>
      </c>
      <c r="L9" s="31" t="s">
        <v>245</v>
      </c>
    </row>
    <row r="10" spans="1:12" ht="19.5" customHeight="1">
      <c r="A10" s="32" t="s">
        <v>246</v>
      </c>
      <c r="B10" s="29">
        <v>1535</v>
      </c>
      <c r="C10" s="29">
        <v>110</v>
      </c>
      <c r="D10" s="29">
        <v>31</v>
      </c>
      <c r="E10" s="29">
        <v>15.5</v>
      </c>
      <c r="F10" s="29">
        <v>19.2</v>
      </c>
      <c r="G10" s="29">
        <v>12</v>
      </c>
      <c r="H10" s="29">
        <v>32.7</v>
      </c>
      <c r="I10" s="29">
        <v>-3.1</v>
      </c>
      <c r="J10" s="29">
        <v>13</v>
      </c>
      <c r="K10" s="29" t="s">
        <v>236</v>
      </c>
      <c r="L10" s="29">
        <v>2345</v>
      </c>
    </row>
    <row r="11" spans="1:12" ht="19.5" customHeight="1">
      <c r="A11" s="30" t="s">
        <v>247</v>
      </c>
      <c r="B11" s="31" t="s">
        <v>248</v>
      </c>
      <c r="C11" s="31" t="s">
        <v>249</v>
      </c>
      <c r="D11" s="31" t="s">
        <v>250</v>
      </c>
      <c r="E11" s="31">
        <v>13.7</v>
      </c>
      <c r="F11" s="31">
        <v>17.4</v>
      </c>
      <c r="G11" s="31">
        <v>10.3</v>
      </c>
      <c r="H11" s="31">
        <v>31.8</v>
      </c>
      <c r="I11" s="31">
        <v>-3.3</v>
      </c>
      <c r="J11" s="31">
        <v>12</v>
      </c>
      <c r="K11" s="31" t="s">
        <v>251</v>
      </c>
      <c r="L11" s="31">
        <v>2136.8</v>
      </c>
    </row>
    <row r="12" spans="1:12" ht="19.5" customHeight="1">
      <c r="A12" s="32" t="s">
        <v>252</v>
      </c>
      <c r="B12" s="29">
        <v>1243</v>
      </c>
      <c r="C12" s="29">
        <v>89</v>
      </c>
      <c r="D12" s="29">
        <v>23</v>
      </c>
      <c r="E12" s="29">
        <v>13</v>
      </c>
      <c r="F12" s="29">
        <v>17</v>
      </c>
      <c r="G12" s="29">
        <v>9.5</v>
      </c>
      <c r="H12" s="29">
        <v>33.6</v>
      </c>
      <c r="I12" s="29">
        <v>-5.8</v>
      </c>
      <c r="J12" s="29">
        <v>10</v>
      </c>
      <c r="K12" s="29" t="s">
        <v>253</v>
      </c>
      <c r="L12" s="29">
        <v>2368.3</v>
      </c>
    </row>
    <row r="13" spans="1:12" ht="19.5" customHeight="1">
      <c r="A13" s="30" t="s">
        <v>254</v>
      </c>
      <c r="B13" s="31">
        <v>1713</v>
      </c>
      <c r="C13" s="31">
        <v>86</v>
      </c>
      <c r="D13" s="31">
        <v>29</v>
      </c>
      <c r="E13" s="31">
        <v>14.3</v>
      </c>
      <c r="F13" s="31">
        <v>18</v>
      </c>
      <c r="G13" s="31">
        <v>11</v>
      </c>
      <c r="H13" s="31">
        <v>31.6</v>
      </c>
      <c r="I13" s="31">
        <v>-3.9</v>
      </c>
      <c r="J13" s="31">
        <v>11</v>
      </c>
      <c r="K13" s="31" t="s">
        <v>244</v>
      </c>
      <c r="L13" s="31">
        <v>2383.5</v>
      </c>
    </row>
    <row r="14" spans="1:12" ht="19.5" customHeight="1">
      <c r="A14" s="32" t="s">
        <v>255</v>
      </c>
      <c r="B14" s="29">
        <v>1479</v>
      </c>
      <c r="C14" s="29">
        <v>74</v>
      </c>
      <c r="D14" s="29">
        <v>35</v>
      </c>
      <c r="E14" s="29">
        <v>13.7</v>
      </c>
      <c r="F14" s="29">
        <v>17.4</v>
      </c>
      <c r="G14" s="29">
        <v>10.3</v>
      </c>
      <c r="H14" s="29">
        <v>33.3</v>
      </c>
      <c r="I14" s="29">
        <v>-5</v>
      </c>
      <c r="J14" s="29">
        <v>10</v>
      </c>
      <c r="K14" s="29" t="s">
        <v>256</v>
      </c>
      <c r="L14" s="29">
        <v>2435.5</v>
      </c>
    </row>
    <row r="15" spans="1:12" ht="19.5" customHeight="1">
      <c r="A15" s="30" t="s">
        <v>257</v>
      </c>
      <c r="B15" s="31">
        <v>986</v>
      </c>
      <c r="C15" s="31">
        <v>104</v>
      </c>
      <c r="D15" s="31">
        <v>15</v>
      </c>
      <c r="E15" s="31">
        <v>12.8</v>
      </c>
      <c r="F15" s="31">
        <v>16.5</v>
      </c>
      <c r="G15" s="31">
        <v>9.5</v>
      </c>
      <c r="H15" s="31">
        <v>34.2</v>
      </c>
      <c r="I15" s="31">
        <v>-6</v>
      </c>
      <c r="J15" s="31">
        <v>10</v>
      </c>
      <c r="K15" s="31" t="s">
        <v>253</v>
      </c>
      <c r="L15" s="31">
        <v>2484.2</v>
      </c>
    </row>
    <row r="16" spans="1:12" ht="19.5" customHeight="1" thickBot="1">
      <c r="A16" s="32" t="s">
        <v>258</v>
      </c>
      <c r="B16" s="29">
        <v>1579</v>
      </c>
      <c r="C16" s="29">
        <v>106</v>
      </c>
      <c r="D16" s="29">
        <v>33</v>
      </c>
      <c r="E16" s="29">
        <v>14</v>
      </c>
      <c r="F16" s="29">
        <v>17.7</v>
      </c>
      <c r="G16" s="29">
        <v>10.6</v>
      </c>
      <c r="H16" s="29">
        <v>33.2</v>
      </c>
      <c r="I16" s="29">
        <v>-5.3</v>
      </c>
      <c r="J16" s="29">
        <v>14</v>
      </c>
      <c r="K16" s="29" t="s">
        <v>244</v>
      </c>
      <c r="L16" s="43">
        <v>2290.1</v>
      </c>
    </row>
    <row r="17" spans="1:12" ht="19.5" customHeight="1">
      <c r="A17" s="30" t="s">
        <v>259</v>
      </c>
      <c r="B17" s="31">
        <v>1445</v>
      </c>
      <c r="C17" s="31">
        <v>195</v>
      </c>
      <c r="D17" s="31">
        <v>31</v>
      </c>
      <c r="E17" s="31">
        <v>13.3</v>
      </c>
      <c r="F17" s="31">
        <v>17.1</v>
      </c>
      <c r="G17" s="31">
        <v>9.9</v>
      </c>
      <c r="H17" s="31">
        <v>33.7</v>
      </c>
      <c r="I17" s="31">
        <v>-4.7</v>
      </c>
      <c r="J17" s="31" t="s">
        <v>260</v>
      </c>
      <c r="K17" s="31" t="s">
        <v>251</v>
      </c>
      <c r="L17" s="42" t="s">
        <v>261</v>
      </c>
    </row>
    <row r="18" spans="1:12" ht="19.5" customHeight="1">
      <c r="A18" s="32" t="s">
        <v>262</v>
      </c>
      <c r="B18" s="29">
        <v>1452</v>
      </c>
      <c r="C18" s="29">
        <v>84</v>
      </c>
      <c r="D18" s="29">
        <v>27</v>
      </c>
      <c r="E18" s="29">
        <v>14.5</v>
      </c>
      <c r="F18" s="29">
        <v>18.4</v>
      </c>
      <c r="G18" s="29">
        <v>11</v>
      </c>
      <c r="H18" s="29">
        <v>34.3</v>
      </c>
      <c r="I18" s="29">
        <v>-3.7</v>
      </c>
      <c r="J18" s="29">
        <v>10</v>
      </c>
      <c r="K18" s="29" t="s">
        <v>251</v>
      </c>
      <c r="L18" s="29">
        <v>1815.9</v>
      </c>
    </row>
    <row r="19" spans="1:12" ht="19.5" customHeight="1">
      <c r="A19" s="30" t="s">
        <v>263</v>
      </c>
      <c r="B19" s="31">
        <v>1375</v>
      </c>
      <c r="C19" s="31">
        <v>61</v>
      </c>
      <c r="D19" s="31">
        <v>19</v>
      </c>
      <c r="E19" s="31">
        <v>13.9</v>
      </c>
      <c r="F19" s="31">
        <v>17.6</v>
      </c>
      <c r="G19" s="31">
        <v>10.5</v>
      </c>
      <c r="H19" s="31">
        <v>32.9</v>
      </c>
      <c r="I19" s="31">
        <v>-3.7</v>
      </c>
      <c r="J19" s="31">
        <v>10</v>
      </c>
      <c r="K19" s="31" t="s">
        <v>251</v>
      </c>
      <c r="L19" s="31">
        <v>1711.7</v>
      </c>
    </row>
    <row r="20" spans="1:12" ht="19.5" customHeight="1">
      <c r="A20" s="32" t="s">
        <v>264</v>
      </c>
      <c r="B20" s="29">
        <v>1998</v>
      </c>
      <c r="C20" s="29">
        <v>198</v>
      </c>
      <c r="D20" s="29">
        <v>37</v>
      </c>
      <c r="E20" s="29">
        <v>14.9</v>
      </c>
      <c r="F20" s="29">
        <v>18.5</v>
      </c>
      <c r="G20" s="29">
        <v>11.5</v>
      </c>
      <c r="H20" s="29">
        <v>32.1</v>
      </c>
      <c r="I20" s="29">
        <v>-2</v>
      </c>
      <c r="J20" s="29">
        <v>10</v>
      </c>
      <c r="K20" s="29" t="s">
        <v>253</v>
      </c>
      <c r="L20" s="29">
        <v>1752.1</v>
      </c>
    </row>
    <row r="21" spans="1:12" ht="19.5" customHeight="1">
      <c r="A21" s="30" t="s">
        <v>265</v>
      </c>
      <c r="B21" s="31">
        <v>1336</v>
      </c>
      <c r="C21" s="31">
        <v>73</v>
      </c>
      <c r="D21" s="31">
        <v>17</v>
      </c>
      <c r="E21" s="31">
        <v>15.7</v>
      </c>
      <c r="F21" s="31">
        <v>19.3</v>
      </c>
      <c r="G21" s="31">
        <v>12.2</v>
      </c>
      <c r="H21" s="31">
        <v>35.7</v>
      </c>
      <c r="I21" s="31">
        <v>-4.2</v>
      </c>
      <c r="J21" s="31">
        <v>12</v>
      </c>
      <c r="K21" s="31" t="s">
        <v>266</v>
      </c>
      <c r="L21" s="31">
        <v>1868.2</v>
      </c>
    </row>
    <row r="22" spans="1:12" ht="19.5" customHeight="1">
      <c r="A22" s="32" t="s">
        <v>267</v>
      </c>
      <c r="B22" s="29">
        <v>2169</v>
      </c>
      <c r="C22" s="29">
        <v>181</v>
      </c>
      <c r="D22" s="29">
        <v>46</v>
      </c>
      <c r="E22" s="29">
        <v>14.9</v>
      </c>
      <c r="F22" s="29">
        <v>18.4</v>
      </c>
      <c r="G22" s="29">
        <v>11.7</v>
      </c>
      <c r="H22" s="29">
        <v>34</v>
      </c>
      <c r="I22" s="29">
        <v>-3.3</v>
      </c>
      <c r="J22" s="29">
        <v>13</v>
      </c>
      <c r="K22" s="29" t="s">
        <v>266</v>
      </c>
      <c r="L22" s="29">
        <v>1726</v>
      </c>
    </row>
    <row r="23" spans="1:12" ht="19.5" customHeight="1">
      <c r="A23" s="30" t="s">
        <v>268</v>
      </c>
      <c r="B23" s="31">
        <v>1512</v>
      </c>
      <c r="C23" s="31">
        <v>83</v>
      </c>
      <c r="D23" s="31">
        <v>20</v>
      </c>
      <c r="E23" s="31">
        <v>14.3</v>
      </c>
      <c r="F23" s="31">
        <v>18</v>
      </c>
      <c r="G23" s="31">
        <v>10.9</v>
      </c>
      <c r="H23" s="31">
        <v>35.1</v>
      </c>
      <c r="I23" s="31">
        <v>-2.4</v>
      </c>
      <c r="J23" s="31">
        <v>11</v>
      </c>
      <c r="K23" s="31" t="s">
        <v>251</v>
      </c>
      <c r="L23" s="31">
        <v>1697.5</v>
      </c>
    </row>
    <row r="24" spans="1:12" ht="19.5" customHeight="1">
      <c r="A24" s="32" t="s">
        <v>269</v>
      </c>
      <c r="B24" s="29">
        <v>1577</v>
      </c>
      <c r="C24" s="29">
        <v>121</v>
      </c>
      <c r="D24" s="29">
        <v>25</v>
      </c>
      <c r="E24" s="29">
        <v>13.8</v>
      </c>
      <c r="F24" s="29">
        <v>17.5</v>
      </c>
      <c r="G24" s="29">
        <v>10.6</v>
      </c>
      <c r="H24" s="29">
        <v>31.9</v>
      </c>
      <c r="I24" s="29">
        <v>-2.9</v>
      </c>
      <c r="J24" s="29">
        <v>11</v>
      </c>
      <c r="K24" s="29" t="s">
        <v>266</v>
      </c>
      <c r="L24" s="29">
        <v>1576.5</v>
      </c>
    </row>
    <row r="25" spans="1:12" ht="19.5" customHeight="1">
      <c r="A25" s="30" t="s">
        <v>270</v>
      </c>
      <c r="B25" s="31">
        <v>1311</v>
      </c>
      <c r="C25" s="31">
        <v>94</v>
      </c>
      <c r="D25" s="31">
        <v>29</v>
      </c>
      <c r="E25" s="31">
        <v>15.2</v>
      </c>
      <c r="F25" s="31">
        <v>19.2</v>
      </c>
      <c r="G25" s="31">
        <v>11.7</v>
      </c>
      <c r="H25" s="31">
        <v>35.9</v>
      </c>
      <c r="I25" s="31">
        <v>-3.8</v>
      </c>
      <c r="J25" s="31">
        <v>13</v>
      </c>
      <c r="K25" s="31" t="s">
        <v>266</v>
      </c>
      <c r="L25" s="31">
        <v>1934.6</v>
      </c>
    </row>
    <row r="26" spans="1:12" ht="19.5" customHeight="1">
      <c r="A26" s="32" t="s">
        <v>271</v>
      </c>
      <c r="B26" s="29">
        <v>1367</v>
      </c>
      <c r="C26" s="29">
        <v>189</v>
      </c>
      <c r="D26" s="29">
        <v>24</v>
      </c>
      <c r="E26" s="29">
        <v>14.4</v>
      </c>
      <c r="F26" s="29">
        <v>18.5</v>
      </c>
      <c r="G26" s="29">
        <v>10.8</v>
      </c>
      <c r="H26" s="29">
        <v>35.5</v>
      </c>
      <c r="I26" s="29">
        <v>-3.8</v>
      </c>
      <c r="J26" s="29">
        <v>13</v>
      </c>
      <c r="K26" s="29" t="s">
        <v>251</v>
      </c>
      <c r="L26" s="29">
        <v>1885.4</v>
      </c>
    </row>
    <row r="27" spans="1:12" ht="19.5" customHeight="1">
      <c r="A27" s="30" t="s">
        <v>272</v>
      </c>
      <c r="B27" s="31">
        <v>1418</v>
      </c>
      <c r="C27" s="31">
        <v>268</v>
      </c>
      <c r="D27" s="31">
        <v>33</v>
      </c>
      <c r="E27" s="31">
        <v>13.7</v>
      </c>
      <c r="F27" s="31">
        <v>17.8</v>
      </c>
      <c r="G27" s="31">
        <v>10</v>
      </c>
      <c r="H27" s="31">
        <v>35.6</v>
      </c>
      <c r="I27" s="31">
        <v>-5.7</v>
      </c>
      <c r="J27" s="31">
        <v>16</v>
      </c>
      <c r="K27" s="31" t="s">
        <v>251</v>
      </c>
      <c r="L27" s="31">
        <v>1949.5</v>
      </c>
    </row>
    <row r="28" spans="1:12" ht="19.5" customHeight="1">
      <c r="A28" s="32" t="s">
        <v>273</v>
      </c>
      <c r="B28" s="29">
        <v>1084</v>
      </c>
      <c r="C28" s="29">
        <v>62</v>
      </c>
      <c r="D28" s="29" t="s">
        <v>274</v>
      </c>
      <c r="E28" s="29" t="s">
        <v>275</v>
      </c>
      <c r="F28" s="29" t="s">
        <v>276</v>
      </c>
      <c r="G28" s="29" t="s">
        <v>277</v>
      </c>
      <c r="H28" s="29" t="s">
        <v>278</v>
      </c>
      <c r="I28" s="29">
        <v>-3.3</v>
      </c>
      <c r="J28" s="29">
        <v>11</v>
      </c>
      <c r="K28" s="29" t="s">
        <v>266</v>
      </c>
      <c r="L28" s="29">
        <v>1965.2</v>
      </c>
    </row>
    <row r="29" spans="1:12" ht="19.5" customHeight="1">
      <c r="A29" s="30" t="s">
        <v>279</v>
      </c>
      <c r="B29" s="31">
        <v>1628</v>
      </c>
      <c r="C29" s="31">
        <v>61</v>
      </c>
      <c r="D29" s="31">
        <v>28</v>
      </c>
      <c r="E29" s="31">
        <v>14.9</v>
      </c>
      <c r="F29" s="31">
        <v>18.5</v>
      </c>
      <c r="G29" s="31">
        <v>11.5</v>
      </c>
      <c r="H29" s="31">
        <v>34.1</v>
      </c>
      <c r="I29" s="31">
        <v>-4.2</v>
      </c>
      <c r="J29" s="31">
        <v>11</v>
      </c>
      <c r="K29" s="31" t="s">
        <v>280</v>
      </c>
      <c r="L29" s="31">
        <v>1531.8</v>
      </c>
    </row>
    <row r="30" spans="1:12" ht="19.5" customHeight="1">
      <c r="A30" s="32" t="s">
        <v>281</v>
      </c>
      <c r="B30" s="29">
        <v>1487</v>
      </c>
      <c r="C30" s="29">
        <v>304</v>
      </c>
      <c r="D30" s="29">
        <v>87</v>
      </c>
      <c r="E30" s="29">
        <v>15.4</v>
      </c>
      <c r="F30" s="29">
        <v>19.4</v>
      </c>
      <c r="G30" s="29">
        <v>11.7</v>
      </c>
      <c r="H30" s="29">
        <v>33.9</v>
      </c>
      <c r="I30" s="29">
        <v>-3.2</v>
      </c>
      <c r="J30" s="29">
        <v>9</v>
      </c>
      <c r="K30" s="29" t="s">
        <v>266</v>
      </c>
      <c r="L30" s="29">
        <v>2003.8</v>
      </c>
    </row>
    <row r="31" spans="1:12" ht="19.5" customHeight="1">
      <c r="A31" s="30" t="s">
        <v>282</v>
      </c>
      <c r="B31" s="31">
        <v>1247</v>
      </c>
      <c r="C31" s="31">
        <v>72</v>
      </c>
      <c r="D31" s="31" t="s">
        <v>283</v>
      </c>
      <c r="E31" s="31">
        <v>15</v>
      </c>
      <c r="F31" s="31">
        <v>18.9</v>
      </c>
      <c r="G31" s="31">
        <v>11.4</v>
      </c>
      <c r="H31" s="31">
        <v>36.4</v>
      </c>
      <c r="I31" s="31">
        <v>-4.5</v>
      </c>
      <c r="J31" s="31" t="s">
        <v>284</v>
      </c>
      <c r="K31" s="31" t="s">
        <v>266</v>
      </c>
      <c r="L31" s="31">
        <v>1868.4</v>
      </c>
    </row>
    <row r="32" spans="1:12" ht="19.5" customHeight="1">
      <c r="A32" s="32" t="s">
        <v>285</v>
      </c>
      <c r="B32" s="29">
        <v>1634</v>
      </c>
      <c r="C32" s="29">
        <v>281</v>
      </c>
      <c r="D32" s="29">
        <v>69</v>
      </c>
      <c r="E32" s="29">
        <v>14.7</v>
      </c>
      <c r="F32" s="29">
        <v>18.6</v>
      </c>
      <c r="G32" s="29">
        <v>11.1</v>
      </c>
      <c r="H32" s="29">
        <v>36</v>
      </c>
      <c r="I32" s="29">
        <v>-5.4</v>
      </c>
      <c r="J32" s="29">
        <v>10</v>
      </c>
      <c r="K32" s="29" t="s">
        <v>251</v>
      </c>
      <c r="L32" s="29">
        <v>1931.7</v>
      </c>
    </row>
    <row r="33" spans="1:12" ht="19.5" customHeight="1" thickBot="1">
      <c r="A33" s="30" t="s">
        <v>286</v>
      </c>
      <c r="B33" s="31">
        <v>1287</v>
      </c>
      <c r="C33" s="31">
        <v>68</v>
      </c>
      <c r="D33" s="31">
        <v>28</v>
      </c>
      <c r="E33" s="44">
        <v>14.8</v>
      </c>
      <c r="F33" s="44">
        <v>18.6</v>
      </c>
      <c r="G33" s="44">
        <v>11.4</v>
      </c>
      <c r="H33" s="44">
        <v>34.9</v>
      </c>
      <c r="I33" s="44">
        <v>-2.6</v>
      </c>
      <c r="J33" s="31">
        <v>15</v>
      </c>
      <c r="K33" s="31" t="s">
        <v>244</v>
      </c>
      <c r="L33" s="31">
        <v>1856.1</v>
      </c>
    </row>
    <row r="34" spans="1:12" ht="19.5" customHeight="1">
      <c r="A34" s="32" t="s">
        <v>287</v>
      </c>
      <c r="B34" s="29">
        <v>1676</v>
      </c>
      <c r="C34" s="29">
        <v>108</v>
      </c>
      <c r="D34" s="29">
        <v>41</v>
      </c>
      <c r="E34" s="41">
        <v>14.1</v>
      </c>
      <c r="F34" s="41">
        <v>17.8</v>
      </c>
      <c r="G34" s="41">
        <v>10.6</v>
      </c>
      <c r="H34" s="41">
        <v>33.6</v>
      </c>
      <c r="I34" s="41">
        <v>-5</v>
      </c>
      <c r="J34" s="29">
        <v>10</v>
      </c>
      <c r="K34" s="29" t="s">
        <v>266</v>
      </c>
      <c r="L34" s="29">
        <v>1571.2</v>
      </c>
    </row>
    <row r="35" spans="1:12" ht="19.5" customHeight="1">
      <c r="A35" s="30" t="s">
        <v>288</v>
      </c>
      <c r="B35" s="31">
        <v>1763</v>
      </c>
      <c r="C35" s="31">
        <v>233</v>
      </c>
      <c r="D35" s="31">
        <v>55</v>
      </c>
      <c r="E35" s="31">
        <v>15.1</v>
      </c>
      <c r="F35" s="31">
        <v>19.5</v>
      </c>
      <c r="G35" s="31">
        <v>11.2</v>
      </c>
      <c r="H35" s="31">
        <v>36.5</v>
      </c>
      <c r="I35" s="31">
        <v>-3.7</v>
      </c>
      <c r="J35" s="31">
        <v>10</v>
      </c>
      <c r="K35" s="31" t="s">
        <v>280</v>
      </c>
      <c r="L35" s="31">
        <v>2062</v>
      </c>
    </row>
    <row r="36" spans="1:12" ht="19.5" customHeight="1" thickBot="1">
      <c r="A36" s="32" t="s">
        <v>289</v>
      </c>
      <c r="B36" s="29">
        <v>1401</v>
      </c>
      <c r="C36" s="29">
        <v>124</v>
      </c>
      <c r="D36" s="29">
        <v>40</v>
      </c>
      <c r="E36" s="29">
        <v>14.2</v>
      </c>
      <c r="F36" s="29">
        <v>18.3</v>
      </c>
      <c r="G36" s="29">
        <v>10.5</v>
      </c>
      <c r="H36" s="29">
        <v>33.4</v>
      </c>
      <c r="I36" s="29">
        <v>-3.8</v>
      </c>
      <c r="J36" s="29">
        <v>9</v>
      </c>
      <c r="K36" s="29" t="s">
        <v>266</v>
      </c>
      <c r="L36" s="43">
        <v>1870</v>
      </c>
    </row>
    <row r="37" spans="1:12" ht="19.5" customHeight="1">
      <c r="A37" s="30" t="s">
        <v>290</v>
      </c>
      <c r="B37" s="31">
        <v>2133</v>
      </c>
      <c r="C37" s="31">
        <v>253</v>
      </c>
      <c r="D37" s="31">
        <v>55</v>
      </c>
      <c r="E37" s="31">
        <v>14.9</v>
      </c>
      <c r="F37" s="31">
        <v>18.6</v>
      </c>
      <c r="G37" s="31">
        <v>11.6</v>
      </c>
      <c r="H37" s="31">
        <v>33.6</v>
      </c>
      <c r="I37" s="31">
        <v>-4.6</v>
      </c>
      <c r="J37" s="31">
        <v>11</v>
      </c>
      <c r="K37" s="31" t="s">
        <v>291</v>
      </c>
      <c r="L37" s="42">
        <v>1565.6</v>
      </c>
    </row>
    <row r="38" spans="1:12" ht="19.5" customHeight="1" thickBot="1">
      <c r="A38" s="32" t="s">
        <v>292</v>
      </c>
      <c r="B38" s="29">
        <v>1373</v>
      </c>
      <c r="C38" s="29">
        <v>115</v>
      </c>
      <c r="D38" s="29">
        <v>37</v>
      </c>
      <c r="E38" s="43">
        <v>15.1</v>
      </c>
      <c r="F38" s="43">
        <v>18.9</v>
      </c>
      <c r="G38" s="43">
        <v>11.6</v>
      </c>
      <c r="H38" s="43">
        <v>36.1</v>
      </c>
      <c r="I38" s="43">
        <v>-1.8</v>
      </c>
      <c r="J38" s="29">
        <v>11</v>
      </c>
      <c r="K38" s="29" t="s">
        <v>244</v>
      </c>
      <c r="L38" s="29">
        <v>2101.8</v>
      </c>
    </row>
    <row r="39" spans="1:12" ht="19.5" customHeight="1">
      <c r="A39" s="30" t="s">
        <v>293</v>
      </c>
      <c r="B39" s="31" t="s">
        <v>294</v>
      </c>
      <c r="C39" s="31" t="s">
        <v>295</v>
      </c>
      <c r="D39" s="31" t="s">
        <v>296</v>
      </c>
      <c r="E39" s="42">
        <v>14.4</v>
      </c>
      <c r="F39" s="42">
        <v>18.1</v>
      </c>
      <c r="G39" s="42">
        <v>11</v>
      </c>
      <c r="H39" s="42">
        <v>34</v>
      </c>
      <c r="I39" s="42">
        <v>-4.2</v>
      </c>
      <c r="J39" s="31">
        <v>11</v>
      </c>
      <c r="K39" s="31" t="s">
        <v>297</v>
      </c>
      <c r="L39" s="31">
        <v>1962.4</v>
      </c>
    </row>
    <row r="40" spans="1:12" ht="19.5" customHeight="1">
      <c r="A40" s="32" t="s">
        <v>298</v>
      </c>
      <c r="B40" s="29">
        <v>1753.5</v>
      </c>
      <c r="C40" s="29">
        <v>94</v>
      </c>
      <c r="D40" s="29">
        <v>29.5</v>
      </c>
      <c r="E40" s="29">
        <v>14.9</v>
      </c>
      <c r="F40" s="29">
        <v>18.8</v>
      </c>
      <c r="G40" s="29">
        <v>11.6</v>
      </c>
      <c r="H40" s="29">
        <v>32.7</v>
      </c>
      <c r="I40" s="29">
        <v>-3.3</v>
      </c>
      <c r="J40" s="29">
        <v>10.3</v>
      </c>
      <c r="K40" s="29" t="s">
        <v>251</v>
      </c>
      <c r="L40" s="29">
        <v>1817.5</v>
      </c>
    </row>
    <row r="41" spans="1:12" ht="19.5" customHeight="1">
      <c r="A41" s="30" t="s">
        <v>299</v>
      </c>
      <c r="B41" s="31">
        <v>1905</v>
      </c>
      <c r="C41" s="31">
        <v>155.5</v>
      </c>
      <c r="D41" s="31">
        <v>56.5</v>
      </c>
      <c r="E41" s="31">
        <v>15.3</v>
      </c>
      <c r="F41" s="31">
        <v>19.3</v>
      </c>
      <c r="G41" s="31">
        <v>11.7</v>
      </c>
      <c r="H41" s="31">
        <v>35.4</v>
      </c>
      <c r="I41" s="31">
        <v>-3.8</v>
      </c>
      <c r="J41" s="31">
        <v>12.8</v>
      </c>
      <c r="K41" s="31" t="s">
        <v>300</v>
      </c>
      <c r="L41" s="31">
        <v>2008.9</v>
      </c>
    </row>
    <row r="42" spans="1:12" ht="19.5" customHeight="1">
      <c r="A42" s="32" t="s">
        <v>301</v>
      </c>
      <c r="B42" s="29">
        <v>1520.5</v>
      </c>
      <c r="C42" s="29">
        <v>116.5</v>
      </c>
      <c r="D42" s="29">
        <v>31</v>
      </c>
      <c r="E42" s="29">
        <v>15</v>
      </c>
      <c r="F42" s="29">
        <v>19.1</v>
      </c>
      <c r="G42" s="29">
        <v>11.3</v>
      </c>
      <c r="H42" s="29">
        <v>35.3</v>
      </c>
      <c r="I42" s="29">
        <v>-5.4</v>
      </c>
      <c r="J42" s="29">
        <v>14.5</v>
      </c>
      <c r="K42" s="29" t="s">
        <v>266</v>
      </c>
      <c r="L42" s="29">
        <v>2167.1</v>
      </c>
    </row>
    <row r="43" spans="1:12" ht="14.2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</row>
    <row r="44" spans="1:12" ht="14.25">
      <c r="A44" s="33"/>
      <c r="B44" s="33"/>
      <c r="C44" s="33"/>
      <c r="D44" s="33"/>
      <c r="E44" s="33"/>
      <c r="F44" s="33"/>
      <c r="G44" s="33"/>
      <c r="H44" s="33"/>
      <c r="J44" s="34"/>
      <c r="K44" s="130" t="s">
        <v>310</v>
      </c>
      <c r="L44" s="34"/>
    </row>
    <row r="45" spans="1:12" ht="15" thickBot="1">
      <c r="A45" s="33"/>
      <c r="B45" s="33"/>
      <c r="C45" s="33"/>
      <c r="D45" s="33"/>
      <c r="E45" s="35"/>
      <c r="F45" s="33" t="s">
        <v>302</v>
      </c>
      <c r="H45" s="33"/>
      <c r="I45" s="33"/>
      <c r="J45" s="33"/>
      <c r="K45" s="33"/>
      <c r="L45" s="33"/>
    </row>
    <row r="46" spans="1:12" ht="15" thickTop="1">
      <c r="A46" s="33"/>
      <c r="B46" s="33"/>
      <c r="C46" s="33"/>
      <c r="D46" s="33"/>
      <c r="E46" s="36"/>
      <c r="F46" s="33" t="s">
        <v>303</v>
      </c>
      <c r="H46" s="33"/>
      <c r="I46" s="33"/>
      <c r="J46" s="33"/>
      <c r="K46" s="33"/>
      <c r="L46" s="33"/>
    </row>
    <row r="47" spans="1:12" ht="14.25">
      <c r="A47" s="33"/>
      <c r="B47" s="33"/>
      <c r="C47" s="33"/>
      <c r="D47" s="33"/>
      <c r="E47" s="33" t="s">
        <v>304</v>
      </c>
      <c r="G47" s="33"/>
      <c r="H47" s="33"/>
      <c r="I47" s="37"/>
      <c r="J47" s="33"/>
      <c r="K47" s="33"/>
      <c r="L47" s="33"/>
    </row>
    <row r="48" spans="1:12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</sheetData>
  <sheetProtection/>
  <mergeCells count="10">
    <mergeCell ref="A4:A6"/>
    <mergeCell ref="B4:D4"/>
    <mergeCell ref="E4:I4"/>
    <mergeCell ref="J4:K4"/>
    <mergeCell ref="B5:B6"/>
    <mergeCell ref="C5:C6"/>
    <mergeCell ref="E5:G5"/>
    <mergeCell ref="H5:H6"/>
    <mergeCell ref="I5:I6"/>
    <mergeCell ref="J5:K5"/>
  </mergeCells>
  <printOptions/>
  <pageMargins left="0.61" right="0.32" top="0.5511811023622047" bottom="0.8661417322834646" header="0.31496062992125984" footer="0.43"/>
  <pageSetup firstPageNumber="16" useFirstPageNumber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茂木</dc:creator>
  <cp:keywords/>
  <dc:description/>
  <cp:lastModifiedBy>CLKN5208</cp:lastModifiedBy>
  <cp:lastPrinted>2012-10-26T07:30:12Z</cp:lastPrinted>
  <dcterms:created xsi:type="dcterms:W3CDTF">2008-01-31T05:38:45Z</dcterms:created>
  <dcterms:modified xsi:type="dcterms:W3CDTF">2012-10-31T05:35:24Z</dcterms:modified>
  <cp:category/>
  <cp:version/>
  <cp:contentType/>
  <cp:contentStatus/>
</cp:coreProperties>
</file>