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2120" windowHeight="9120" firstSheet="13" activeTab="17"/>
  </bookViews>
  <sheets>
    <sheet name="人口動態" sheetId="1" r:id="rId1"/>
    <sheet name="出生順位別" sheetId="2" r:id="rId2"/>
    <sheet name="出生時体重別" sheetId="3" r:id="rId3"/>
    <sheet name="母の年齢別" sheetId="4" r:id="rId4"/>
    <sheet name="医療施設・病床数" sheetId="5" r:id="rId5"/>
    <sheet name="医師歯科医師薬剤師数" sheetId="6" r:id="rId6"/>
    <sheet name="死亡順位" sheetId="7" r:id="rId7"/>
    <sheet name="乳幼児健診" sheetId="8" r:id="rId8"/>
    <sheet name="住民検診" sheetId="9" r:id="rId9"/>
    <sheet name="生活保護の状況" sheetId="10" r:id="rId10"/>
    <sheet name="障害・療育手帳" sheetId="11" r:id="rId11"/>
    <sheet name="一人暮らし高齢者" sheetId="12" r:id="rId12"/>
    <sheet name="在宅要介護老人数" sheetId="13" r:id="rId13"/>
    <sheet name="介護保険・サービス" sheetId="14" r:id="rId14"/>
    <sheet name="国民健康保険一般分" sheetId="15" r:id="rId15"/>
    <sheet name="国民健康保険退職者分" sheetId="16" r:id="rId16"/>
    <sheet name="後期高齢者分" sheetId="17" r:id="rId17"/>
    <sheet name="国民年金の給付状況" sheetId="18" r:id="rId18"/>
  </sheets>
  <definedNames>
    <definedName name="OLE_LINK1" localSheetId="8">'住民検診'!#REF!</definedName>
    <definedName name="_xlnm.Print_Area" localSheetId="8">'住民検診'!$A$1:$G$136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<sst xmlns="http://schemas.openxmlformats.org/spreadsheetml/2006/main" count="717" uniqueCount="344">
  <si>
    <t>障害基礎（他制度）</t>
  </si>
  <si>
    <t>障害基礎（拠出）</t>
  </si>
  <si>
    <t>障害基礎（福祉）</t>
  </si>
  <si>
    <t>障害年金</t>
  </si>
  <si>
    <t>総　　合　　計</t>
  </si>
  <si>
    <t>法</t>
  </si>
  <si>
    <t>受給者数</t>
  </si>
  <si>
    <t>年金額</t>
  </si>
  <si>
    <t>年　　度</t>
  </si>
  <si>
    <t>種　　別</t>
  </si>
  <si>
    <t>遺族基礎（他制度）</t>
  </si>
  <si>
    <t>遺族給付</t>
  </si>
  <si>
    <t>老齢給付</t>
  </si>
  <si>
    <t>障害給付</t>
  </si>
  <si>
    <t>国民年金の給付状況</t>
  </si>
  <si>
    <t>　老齢基礎年金</t>
  </si>
  <si>
    <t>　老齢年金</t>
  </si>
  <si>
    <t>　通算老齢</t>
  </si>
  <si>
    <t>　小　計</t>
  </si>
  <si>
    <t>合　　計</t>
  </si>
  <si>
    <t>　被保険者数</t>
  </si>
  <si>
    <t>　強制加入</t>
  </si>
  <si>
    <t>　任意加入</t>
  </si>
  <si>
    <t>　母　子</t>
  </si>
  <si>
    <t>　寡　婦</t>
  </si>
  <si>
    <t>平成２１年度</t>
  </si>
  <si>
    <t>平成２２年度</t>
  </si>
  <si>
    <t>平成２３年度</t>
  </si>
  <si>
    <t>保険給付の状況　</t>
  </si>
  <si>
    <t>（国民健康保険一般分）</t>
  </si>
  <si>
    <t>（国民健康保険退職者医療分）</t>
  </si>
  <si>
    <t>下段　給付費（単位：千円）</t>
  </si>
  <si>
    <t>年度</t>
  </si>
  <si>
    <t>被保険者　</t>
  </si>
  <si>
    <t>保険給付
総額　　　</t>
  </si>
  <si>
    <t xml:space="preserve">  　療養の給付</t>
  </si>
  <si>
    <t>療養費</t>
  </si>
  <si>
    <t>高　額
療養費</t>
  </si>
  <si>
    <t>　　その他の保険給付</t>
  </si>
  <si>
    <t>保険給付
総額</t>
  </si>
  <si>
    <t>　　療養給付</t>
  </si>
  <si>
    <t>世帯数</t>
  </si>
  <si>
    <t>人数</t>
  </si>
  <si>
    <t>　　診療費</t>
  </si>
  <si>
    <t>食事療養費</t>
  </si>
  <si>
    <t>訪問看護</t>
  </si>
  <si>
    <t>高額療養費</t>
  </si>
  <si>
    <t>食　事
療養費</t>
  </si>
  <si>
    <t>訪問
看護</t>
  </si>
  <si>
    <t>入　院</t>
  </si>
  <si>
    <t>入院外</t>
  </si>
  <si>
    <t>歯　科</t>
  </si>
  <si>
    <t>その他</t>
  </si>
  <si>
    <t>入院</t>
  </si>
  <si>
    <t>歯科</t>
  </si>
  <si>
    <t>平成16</t>
  </si>
  <si>
    <t>平成17</t>
  </si>
  <si>
    <t>平成18</t>
  </si>
  <si>
    <t>平成20</t>
  </si>
  <si>
    <t>平成21</t>
  </si>
  <si>
    <t>平成22</t>
  </si>
  <si>
    <t>平成23</t>
  </si>
  <si>
    <t>※食事療養費の件数は保険給付総額欄の件数に含まれず</t>
  </si>
  <si>
    <t>※平成6年度から助産と育児がなくなり出産育児一時金に一本化された</t>
  </si>
  <si>
    <t>生活保護の状況</t>
  </si>
  <si>
    <t>人　口</t>
  </si>
  <si>
    <t>保護</t>
  </si>
  <si>
    <t>保護人員</t>
  </si>
  <si>
    <t>保護率</t>
  </si>
  <si>
    <t>保護費総額</t>
  </si>
  <si>
    <t>内　　　訳　(千円)</t>
  </si>
  <si>
    <t>(人)</t>
  </si>
  <si>
    <t>世帯</t>
  </si>
  <si>
    <t>(‰)</t>
  </si>
  <si>
    <t>(千円)</t>
  </si>
  <si>
    <t>生活扶助</t>
  </si>
  <si>
    <t>住宅扶助</t>
  </si>
  <si>
    <t>教育扶助</t>
  </si>
  <si>
    <t>介護扶助</t>
  </si>
  <si>
    <t>医療扶助</t>
  </si>
  <si>
    <t>その他</t>
  </si>
  <si>
    <t>施設事務費</t>
  </si>
  <si>
    <t>人口動態総覧</t>
  </si>
  <si>
    <t>年　度</t>
  </si>
  <si>
    <t>日本人
人口</t>
  </si>
  <si>
    <t>出　生</t>
  </si>
  <si>
    <t>死　亡</t>
  </si>
  <si>
    <t>自然増</t>
  </si>
  <si>
    <t>乳児死亡</t>
  </si>
  <si>
    <t>実　数</t>
  </si>
  <si>
    <t>率（人口千対）</t>
  </si>
  <si>
    <t>率（人口千対）</t>
  </si>
  <si>
    <t>平成18年</t>
  </si>
  <si>
    <t>平成19年</t>
  </si>
  <si>
    <t>平成20年</t>
  </si>
  <si>
    <t>平成21年</t>
  </si>
  <si>
    <t>平成22年</t>
  </si>
  <si>
    <t>新生児死亡</t>
  </si>
  <si>
    <t>死　産</t>
  </si>
  <si>
    <t>周産期死亡</t>
  </si>
  <si>
    <t>婚　姻</t>
  </si>
  <si>
    <t>離　婚</t>
  </si>
  <si>
    <t>出生順位別にみた出生児数</t>
  </si>
  <si>
    <t>総数</t>
  </si>
  <si>
    <t>第1児</t>
  </si>
  <si>
    <t>第2児</t>
  </si>
  <si>
    <t>第3児</t>
  </si>
  <si>
    <t>第4児</t>
  </si>
  <si>
    <t>第5児</t>
  </si>
  <si>
    <t>第6児</t>
  </si>
  <si>
    <t>第7児</t>
  </si>
  <si>
    <t>第8児以上</t>
  </si>
  <si>
    <t>出生時の体重別にみた出生児数</t>
  </si>
  <si>
    <t>～500g未満</t>
  </si>
  <si>
    <t>500～
1000g未満</t>
  </si>
  <si>
    <t>1000～
1500g未満</t>
  </si>
  <si>
    <t>1500～
2000g未満</t>
  </si>
  <si>
    <t>2000～
2500g未満</t>
  </si>
  <si>
    <t>2500～
3000g未満</t>
  </si>
  <si>
    <t>3000～
3500g未満</t>
  </si>
  <si>
    <t>3500～
4000g未満</t>
  </si>
  <si>
    <t>4000～
4500g未満</t>
  </si>
  <si>
    <t>4500g以上</t>
  </si>
  <si>
    <t>不詳</t>
  </si>
  <si>
    <t>母の年齢別にみた出生児数</t>
  </si>
  <si>
    <t>14歳未満</t>
  </si>
  <si>
    <t>15～19歳</t>
  </si>
  <si>
    <t>20～24歳</t>
  </si>
  <si>
    <t>25～29歳</t>
  </si>
  <si>
    <t>30～34歳</t>
  </si>
  <si>
    <t>35～39歳</t>
  </si>
  <si>
    <t>40～44歳</t>
  </si>
  <si>
    <t>45歳以上</t>
  </si>
  <si>
    <t>資料：「茨城県保健福祉統計年報」</t>
  </si>
  <si>
    <t>医療施設数・病床数</t>
  </si>
  <si>
    <t>病　　　院</t>
  </si>
  <si>
    <t>一般診療所</t>
  </si>
  <si>
    <t>歯科
診療所</t>
  </si>
  <si>
    <t>総　数</t>
  </si>
  <si>
    <t>精神病院</t>
  </si>
  <si>
    <t>一　般　病　院</t>
  </si>
  <si>
    <t>施設数</t>
  </si>
  <si>
    <t>病床数</t>
  </si>
  <si>
    <t>病　床　数</t>
  </si>
  <si>
    <t>精神</t>
  </si>
  <si>
    <t>感染症</t>
  </si>
  <si>
    <t>結核</t>
  </si>
  <si>
    <t>療養</t>
  </si>
  <si>
    <t>一般</t>
  </si>
  <si>
    <t>平成17年</t>
  </si>
  <si>
    <t>医師・歯科医師・薬剤師数</t>
  </si>
  <si>
    <t>医　師</t>
  </si>
  <si>
    <t>歯科医師</t>
  </si>
  <si>
    <t>薬剤師</t>
  </si>
  <si>
    <t>実数</t>
  </si>
  <si>
    <t>死因別死亡順位</t>
  </si>
  <si>
    <t>平成１８年</t>
  </si>
  <si>
    <t>平成１９年</t>
  </si>
  <si>
    <t>平成２０年</t>
  </si>
  <si>
    <t>平成２１年</t>
  </si>
  <si>
    <t>平成２２年</t>
  </si>
  <si>
    <t>死　因</t>
  </si>
  <si>
    <t>1位</t>
  </si>
  <si>
    <t>悪性新生物</t>
  </si>
  <si>
    <t>2位</t>
  </si>
  <si>
    <t>心疾患</t>
  </si>
  <si>
    <t>3位</t>
  </si>
  <si>
    <t>脳血管疾患</t>
  </si>
  <si>
    <t>肺炎</t>
  </si>
  <si>
    <t>脳血管疾患</t>
  </si>
  <si>
    <t>4位</t>
  </si>
  <si>
    <t>5位</t>
  </si>
  <si>
    <t>不慮の事故</t>
  </si>
  <si>
    <t>消化器系疾患</t>
  </si>
  <si>
    <t>6位</t>
  </si>
  <si>
    <t>その他の呼吸器系疾患</t>
  </si>
  <si>
    <t>自殺</t>
  </si>
  <si>
    <t>7位</t>
  </si>
  <si>
    <t>8位</t>
  </si>
  <si>
    <t>老衰</t>
  </si>
  <si>
    <t>慢性閉塞性肺疾患</t>
  </si>
  <si>
    <t>9位</t>
  </si>
  <si>
    <t>糖尿病</t>
  </si>
  <si>
    <t>10位</t>
  </si>
  <si>
    <t>交通事故</t>
  </si>
  <si>
    <t>乳幼児健診・相談実施状況</t>
  </si>
  <si>
    <t>受診率</t>
  </si>
  <si>
    <t>平成23年</t>
  </si>
  <si>
    <t>1歳6か月児健康診査実施状況</t>
  </si>
  <si>
    <t>3歳2か月児健康診査実施状況</t>
  </si>
  <si>
    <t>資料：健康増進課</t>
  </si>
  <si>
    <t>住民検診実施状況</t>
  </si>
  <si>
    <t>胃がん検診</t>
  </si>
  <si>
    <t>年　度</t>
  </si>
  <si>
    <t>受診者数</t>
  </si>
  <si>
    <t>受診者の判定内訳</t>
  </si>
  <si>
    <t>要精検</t>
  </si>
  <si>
    <t>経過観察</t>
  </si>
  <si>
    <t>異常なし</t>
  </si>
  <si>
    <t>調査中</t>
  </si>
  <si>
    <t>肺がん検診</t>
  </si>
  <si>
    <t>受診者の判定内訳</t>
  </si>
  <si>
    <t>異常なし</t>
  </si>
  <si>
    <t>結核精密</t>
  </si>
  <si>
    <t>要指導</t>
  </si>
  <si>
    <t>要精密</t>
  </si>
  <si>
    <t>大腸がん検診</t>
  </si>
  <si>
    <t>前立腺がん検診</t>
  </si>
  <si>
    <t>子宮がん検診</t>
  </si>
  <si>
    <t>要指導</t>
  </si>
  <si>
    <t>異常無</t>
  </si>
  <si>
    <t>乳がん検診（超音波検査・マンモグラフィー）</t>
  </si>
  <si>
    <t>要観察</t>
  </si>
  <si>
    <t>循環器診査</t>
  </si>
  <si>
    <t>要医療</t>
  </si>
  <si>
    <t>要指導</t>
  </si>
  <si>
    <t>特定健康診査</t>
  </si>
  <si>
    <t>対象者数　　　　（人）</t>
  </si>
  <si>
    <t>受診者数　　　　（人）</t>
  </si>
  <si>
    <t>受診率　　　　（％）</t>
  </si>
  <si>
    <t>保険指導終了者数　　　　（人）</t>
  </si>
  <si>
    <t>実施率　　　　（％）</t>
  </si>
  <si>
    <t>29.2</t>
  </si>
  <si>
    <t>29.9</t>
  </si>
  <si>
    <t>平成23年　　　　　（※）</t>
  </si>
  <si>
    <t>（※）･･･Ｈ２４年７月１日現在の暫定実績</t>
  </si>
  <si>
    <t>骨粗鬆症検診</t>
  </si>
  <si>
    <t>検診結果</t>
  </si>
  <si>
    <t>異常なし</t>
  </si>
  <si>
    <t>ひとり暮らし高齢者数</t>
  </si>
  <si>
    <t>計</t>
  </si>
  <si>
    <t>男</t>
  </si>
  <si>
    <t>女</t>
  </si>
  <si>
    <t>増減</t>
  </si>
  <si>
    <t>在宅要介護老人数</t>
  </si>
  <si>
    <t>寝たきり老人
（日常生活自立度
Ｂ，Ｃランク相当）</t>
  </si>
  <si>
    <t>ひとり暮らし老人</t>
  </si>
  <si>
    <t>65歳以上75歳未満</t>
  </si>
  <si>
    <t>75歳以上</t>
  </si>
  <si>
    <t>総　　数</t>
  </si>
  <si>
    <t>（注）第1号被保険者･･･65歳以上の人</t>
  </si>
  <si>
    <t>要介護・要支援認定者数</t>
  </si>
  <si>
    <t>要支援1</t>
  </si>
  <si>
    <t>要支援2</t>
  </si>
  <si>
    <t>要介護1</t>
  </si>
  <si>
    <t>要介護2</t>
  </si>
  <si>
    <t>要介護3</t>
  </si>
  <si>
    <t>要介護4</t>
  </si>
  <si>
    <t>要介護5</t>
  </si>
  <si>
    <t>合　　計</t>
  </si>
  <si>
    <t>第1号被保険者</t>
  </si>
  <si>
    <t>第2号被保険者</t>
  </si>
  <si>
    <t>総　　　数</t>
  </si>
  <si>
    <t>（注）第2号被保険者･･･40～64歳の人</t>
  </si>
  <si>
    <t>居宅介護（介護予防）サービス受給者数</t>
  </si>
  <si>
    <t>地域密着型（介護予防）サービス受給者数</t>
  </si>
  <si>
    <t>施設介護サービス受給者数</t>
  </si>
  <si>
    <t>老人福祉施設</t>
  </si>
  <si>
    <t>老人保健施設</t>
  </si>
  <si>
    <t>療養型医療施設</t>
  </si>
  <si>
    <t>平成24年3月31日現在</t>
  </si>
  <si>
    <t>資料：介護長寿課</t>
  </si>
  <si>
    <t>資料：生活福祉課</t>
  </si>
  <si>
    <t>△9</t>
  </si>
  <si>
    <t>△0.1</t>
  </si>
  <si>
    <t>慢性閉鎖性肺疾患</t>
  </si>
  <si>
    <t>肺疾患</t>
  </si>
  <si>
    <t>呼吸器系疾患</t>
  </si>
  <si>
    <t>大動脈瘤及び解離</t>
  </si>
  <si>
    <t>その他の症状</t>
  </si>
  <si>
    <t>　　※医療機関委託</t>
  </si>
  <si>
    <t>対象者数　　　　　　　　（人）</t>
  </si>
  <si>
    <t>受診者数　　　　　　　　　　（人）</t>
  </si>
  <si>
    <t>対象者数　　　　　　　　　　　　　　　　（人）</t>
  </si>
  <si>
    <t>受診者数　　　　　　　　　　　　　　　　（人）</t>
  </si>
  <si>
    <t>身体面　　　　　　　　　　　　　有所見者数（人）</t>
  </si>
  <si>
    <t>う歯罹患児数　　　　　　　　　　　（人）</t>
  </si>
  <si>
    <t>う歯罹患児率　　　　　　　　　　　　　　　　　（人）</t>
  </si>
  <si>
    <t>対象者数　　　　　　　　　　　　　（人）</t>
  </si>
  <si>
    <t>受診者数　　　　　　　　　　　　　　　　　　（人）</t>
  </si>
  <si>
    <t>う歯罹患児の平均本数　　　　　　　　　　　　　　　　　（本）</t>
  </si>
  <si>
    <t>乳児健康診査（3～6か月児）</t>
  </si>
  <si>
    <t>障害者手帳所持者数</t>
  </si>
  <si>
    <t>合計</t>
  </si>
  <si>
    <t>２級</t>
  </si>
  <si>
    <t>３級</t>
  </si>
  <si>
    <t>４級</t>
  </si>
  <si>
    <t>５級</t>
  </si>
  <si>
    <t>６級</t>
  </si>
  <si>
    <t>計</t>
  </si>
  <si>
    <t>調剤</t>
  </si>
  <si>
    <t>葬祭費</t>
  </si>
  <si>
    <t>資料：国保年金課</t>
  </si>
  <si>
    <t>資料：国保年金課</t>
  </si>
  <si>
    <t>出産育児　　　　一時金</t>
  </si>
  <si>
    <t>視覚</t>
  </si>
  <si>
    <t>聴覚</t>
  </si>
  <si>
    <t>言語</t>
  </si>
  <si>
    <t>内部</t>
  </si>
  <si>
    <t>肢体　　　不自由</t>
  </si>
  <si>
    <t>資料：生活福祉課</t>
  </si>
  <si>
    <t>平成２４年３月３１日現在</t>
  </si>
  <si>
    <t>療育手帳所持者数</t>
  </si>
  <si>
    <t>Ａ</t>
  </si>
  <si>
    <t>Ｂ</t>
  </si>
  <si>
    <t>Ｃ</t>
  </si>
  <si>
    <t>被保者数</t>
  </si>
  <si>
    <t>（後期高齢者医療分）</t>
  </si>
  <si>
    <t>平成２４年４月１日現在</t>
  </si>
  <si>
    <t>介護保険第１号被保険者数</t>
  </si>
  <si>
    <t>旧</t>
  </si>
  <si>
    <t>人口１０万対</t>
  </si>
  <si>
    <t>１級</t>
  </si>
  <si>
    <t>資料：介護長寿課</t>
  </si>
  <si>
    <t>平成２４年４月１日現在</t>
  </si>
  <si>
    <t>　遺　児</t>
  </si>
  <si>
    <t>平成19</t>
  </si>
  <si>
    <t>上段　件数</t>
  </si>
  <si>
    <t>（単位：人）</t>
  </si>
  <si>
    <t>精神面　　　　　　　　　有所見者数（人）</t>
  </si>
  <si>
    <t>精密検査
受診者数</t>
  </si>
  <si>
    <t>※２３年精密検査受診者数については調査中</t>
  </si>
  <si>
    <t>精密検査
受診者数</t>
  </si>
  <si>
    <t>　※保護世帯,保護人員,保護率は，年度平均値である。</t>
  </si>
  <si>
    <t>（単位：人）</t>
  </si>
  <si>
    <t>注）被保険者世帯、人数は年間平均</t>
  </si>
  <si>
    <t>各年１２月３１日現在</t>
  </si>
  <si>
    <t>各年１２月３１日現在</t>
  </si>
  <si>
    <t>各年４月１日現在</t>
  </si>
  <si>
    <t>平成２３年</t>
  </si>
  <si>
    <t>平成２４年</t>
  </si>
  <si>
    <t>遺族基礎（拠出・福祉）</t>
  </si>
  <si>
    <t>・・・</t>
  </si>
  <si>
    <t>各年３月３１日現在</t>
  </si>
  <si>
    <t>順　位</t>
  </si>
  <si>
    <t>年　度</t>
  </si>
  <si>
    <t>Ａ(重度)　　　　　　概ねＩＱ２１～３５</t>
  </si>
  <si>
    <t>Ｂ(中度)　　　　　　概ねＩＱ３６～５０</t>
  </si>
  <si>
    <t>Ｃ(軽度)　　　　　　概ねＩＱ５１～７０</t>
  </si>
  <si>
    <t>マルＡ(最重度) 　概ねＩＱ２０以下</t>
  </si>
  <si>
    <t>（単位：人）</t>
  </si>
  <si>
    <t>（単位：人　千円）</t>
  </si>
  <si>
    <t>特定健康診査・特定保健指導　（Ｈ２０年度からの新規事業）</t>
  </si>
  <si>
    <t>資料：健康増進課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</si>
</sst>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\(0\)"/>
    <numFmt numFmtId="178" formatCode="#,##0.0_ "/>
    <numFmt numFmtId="179" formatCode="0.0%"/>
    <numFmt numFmtId="180" formatCode="0.0_ "/>
  </numFmts>
  <fonts count="59">
    <font>
      <sz val="11"/>
      <name val="ＭＳ Ｐゴシック"/>
      <family val="3"/>
    </font>
    <font>
      <sz val="10"/>
      <color indexed="8"/>
      <name val="MS UI Gothic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b/>
      <sz val="10"/>
      <name val="ＭＳ 明朝"/>
      <family val="1"/>
    </font>
    <font>
      <sz val="11"/>
      <color indexed="8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4"/>
      <name val="ＭＳ 明朝"/>
      <family val="1"/>
    </font>
    <font>
      <sz val="10"/>
      <color indexed="9"/>
      <name val="MS UI Gothic"/>
      <family val="3"/>
    </font>
    <font>
      <b/>
      <sz val="18"/>
      <color indexed="56"/>
      <name val="ＭＳ Ｐゴシック"/>
      <family val="3"/>
    </font>
    <font>
      <b/>
      <sz val="10"/>
      <color indexed="9"/>
      <name val="MS UI Gothic"/>
      <family val="3"/>
    </font>
    <font>
      <sz val="10"/>
      <color indexed="60"/>
      <name val="MS UI Gothic"/>
      <family val="3"/>
    </font>
    <font>
      <sz val="10"/>
      <color indexed="52"/>
      <name val="MS UI Gothic"/>
      <family val="3"/>
    </font>
    <font>
      <sz val="10"/>
      <color indexed="20"/>
      <name val="MS UI Gothic"/>
      <family val="3"/>
    </font>
    <font>
      <b/>
      <sz val="10"/>
      <color indexed="52"/>
      <name val="MS UI Gothic"/>
      <family val="3"/>
    </font>
    <font>
      <sz val="10"/>
      <color indexed="10"/>
      <name val="MS UI Gothic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10"/>
      <color indexed="8"/>
      <name val="MS UI Gothic"/>
      <family val="3"/>
    </font>
    <font>
      <b/>
      <sz val="10"/>
      <color indexed="63"/>
      <name val="MS UI Gothic"/>
      <family val="3"/>
    </font>
    <font>
      <i/>
      <sz val="10"/>
      <color indexed="23"/>
      <name val="MS UI Gothic"/>
      <family val="3"/>
    </font>
    <font>
      <sz val="10"/>
      <color indexed="62"/>
      <name val="MS UI Gothic"/>
      <family val="3"/>
    </font>
    <font>
      <sz val="10"/>
      <color indexed="17"/>
      <name val="MS UI Gothic"/>
      <family val="3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b/>
      <sz val="14"/>
      <color indexed="8"/>
      <name val="ＭＳ 明朝"/>
      <family val="1"/>
    </font>
    <font>
      <sz val="10"/>
      <color theme="1"/>
      <name val="MS UI Gothic"/>
      <family val="3"/>
    </font>
    <font>
      <sz val="10"/>
      <color theme="0"/>
      <name val="MS UI Gothic"/>
      <family val="3"/>
    </font>
    <font>
      <b/>
      <sz val="18"/>
      <color theme="3"/>
      <name val="Cambria"/>
      <family val="3"/>
    </font>
    <font>
      <b/>
      <sz val="10"/>
      <color theme="0"/>
      <name val="MS UI Gothic"/>
      <family val="3"/>
    </font>
    <font>
      <sz val="10"/>
      <color rgb="FF9C6500"/>
      <name val="MS UI Gothic"/>
      <family val="3"/>
    </font>
    <font>
      <sz val="10"/>
      <color rgb="FFFA7D00"/>
      <name val="MS UI Gothic"/>
      <family val="3"/>
    </font>
    <font>
      <sz val="10"/>
      <color rgb="FF9C0006"/>
      <name val="MS UI Gothic"/>
      <family val="3"/>
    </font>
    <font>
      <b/>
      <sz val="10"/>
      <color rgb="FFFA7D00"/>
      <name val="MS UI Gothic"/>
      <family val="3"/>
    </font>
    <font>
      <sz val="10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10"/>
      <color theme="1"/>
      <name val="MS UI Gothic"/>
      <family val="3"/>
    </font>
    <font>
      <b/>
      <sz val="10"/>
      <color rgb="FF3F3F3F"/>
      <name val="MS UI Gothic"/>
      <family val="3"/>
    </font>
    <font>
      <i/>
      <sz val="10"/>
      <color rgb="FF7F7F7F"/>
      <name val="MS UI Gothic"/>
      <family val="3"/>
    </font>
    <font>
      <sz val="10"/>
      <color rgb="FF3F3F76"/>
      <name val="MS UI Gothic"/>
      <family val="3"/>
    </font>
    <font>
      <sz val="10"/>
      <color rgb="FF006100"/>
      <name val="MS UI Gothic"/>
      <family val="3"/>
    </font>
    <font>
      <sz val="12"/>
      <color theme="1"/>
      <name val="Calibri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b/>
      <sz val="14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dashed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dashed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32" borderId="0" applyNumberFormat="0" applyBorder="0" applyAlignment="0" applyProtection="0"/>
  </cellStyleXfs>
  <cellXfs count="36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61" applyFont="1">
      <alignment/>
      <protection/>
    </xf>
    <xf numFmtId="38" fontId="3" fillId="0" borderId="0" xfId="50" applyFont="1" applyAlignment="1">
      <alignment/>
    </xf>
    <xf numFmtId="0" fontId="3" fillId="0" borderId="0" xfId="61" applyFont="1">
      <alignment/>
      <protection/>
    </xf>
    <xf numFmtId="38" fontId="3" fillId="0" borderId="0" xfId="50" applyFont="1" applyAlignment="1">
      <alignment horizontal="right"/>
    </xf>
    <xf numFmtId="0" fontId="7" fillId="0" borderId="0" xfId="61" applyFont="1">
      <alignment/>
      <protection/>
    </xf>
    <xf numFmtId="38" fontId="3" fillId="0" borderId="10" xfId="50" applyFont="1" applyBorder="1" applyAlignment="1">
      <alignment vertical="center"/>
    </xf>
    <xf numFmtId="38" fontId="3" fillId="0" borderId="11" xfId="50" applyFont="1" applyBorder="1" applyAlignment="1">
      <alignment vertical="center"/>
    </xf>
    <xf numFmtId="38" fontId="3" fillId="0" borderId="12" xfId="50" applyFont="1" applyBorder="1" applyAlignment="1">
      <alignment vertical="center"/>
    </xf>
    <xf numFmtId="38" fontId="3" fillId="0" borderId="13" xfId="50" applyFont="1" applyBorder="1" applyAlignment="1">
      <alignment vertical="center"/>
    </xf>
    <xf numFmtId="0" fontId="3" fillId="0" borderId="0" xfId="61" applyFont="1" applyAlignment="1">
      <alignment vertical="center"/>
      <protection/>
    </xf>
    <xf numFmtId="38" fontId="8" fillId="0" borderId="13" xfId="50" applyFont="1" applyBorder="1" applyAlignment="1">
      <alignment vertical="center"/>
    </xf>
    <xf numFmtId="38" fontId="3" fillId="0" borderId="14" xfId="50" applyFont="1" applyBorder="1" applyAlignment="1">
      <alignment vertical="center"/>
    </xf>
    <xf numFmtId="38" fontId="3" fillId="33" borderId="11" xfId="50" applyFont="1" applyFill="1" applyBorder="1" applyAlignment="1">
      <alignment vertical="center"/>
    </xf>
    <xf numFmtId="38" fontId="3" fillId="0" borderId="15" xfId="50" applyFont="1" applyBorder="1" applyAlignment="1">
      <alignment vertical="center"/>
    </xf>
    <xf numFmtId="176" fontId="3" fillId="0" borderId="14" xfId="50" applyNumberFormat="1" applyFont="1" applyBorder="1" applyAlignment="1">
      <alignment horizontal="right" vertical="center"/>
    </xf>
    <xf numFmtId="38" fontId="3" fillId="33" borderId="14" xfId="50" applyFont="1" applyFill="1" applyBorder="1" applyAlignment="1">
      <alignment vertical="center"/>
    </xf>
    <xf numFmtId="38" fontId="8" fillId="0" borderId="14" xfId="50" applyFont="1" applyBorder="1" applyAlignment="1">
      <alignment vertical="center"/>
    </xf>
    <xf numFmtId="38" fontId="8" fillId="33" borderId="11" xfId="50" applyFont="1" applyFill="1" applyBorder="1" applyAlignment="1">
      <alignment vertical="center"/>
    </xf>
    <xf numFmtId="38" fontId="8" fillId="0" borderId="15" xfId="50" applyFont="1" applyBorder="1" applyAlignment="1">
      <alignment vertical="center"/>
    </xf>
    <xf numFmtId="38" fontId="8" fillId="0" borderId="11" xfId="50" applyFont="1" applyBorder="1" applyAlignment="1">
      <alignment vertical="center"/>
    </xf>
    <xf numFmtId="177" fontId="8" fillId="0" borderId="14" xfId="50" applyNumberFormat="1" applyFont="1" applyBorder="1" applyAlignment="1">
      <alignment vertical="center"/>
    </xf>
    <xf numFmtId="3" fontId="3" fillId="0" borderId="14" xfId="50" applyNumberFormat="1" applyFont="1" applyBorder="1" applyAlignment="1">
      <alignment horizontal="right" vertical="center"/>
    </xf>
    <xf numFmtId="38" fontId="3" fillId="0" borderId="0" xfId="50" applyFont="1" applyAlignment="1">
      <alignment vertical="center"/>
    </xf>
    <xf numFmtId="38" fontId="3" fillId="0" borderId="16" xfId="50" applyFont="1" applyBorder="1" applyAlignment="1">
      <alignment vertical="center"/>
    </xf>
    <xf numFmtId="176" fontId="3" fillId="0" borderId="12" xfId="50" applyNumberFormat="1" applyFont="1" applyBorder="1" applyAlignment="1">
      <alignment horizontal="right" vertical="center"/>
    </xf>
    <xf numFmtId="38" fontId="8" fillId="0" borderId="12" xfId="50" applyFont="1" applyBorder="1" applyAlignment="1">
      <alignment vertical="center"/>
    </xf>
    <xf numFmtId="38" fontId="8" fillId="0" borderId="16" xfId="50" applyFont="1" applyBorder="1" applyAlignment="1">
      <alignment vertical="center"/>
    </xf>
    <xf numFmtId="0" fontId="4" fillId="0" borderId="0" xfId="62" applyFont="1" applyAlignment="1">
      <alignment vertical="center"/>
      <protection/>
    </xf>
    <xf numFmtId="0" fontId="10" fillId="0" borderId="0" xfId="62" applyFont="1" applyAlignment="1">
      <alignment vertical="center"/>
      <protection/>
    </xf>
    <xf numFmtId="0" fontId="3" fillId="0" borderId="0" xfId="62" applyFont="1" applyAlignment="1">
      <alignment vertical="center"/>
      <protection/>
    </xf>
    <xf numFmtId="0" fontId="8" fillId="0" borderId="0" xfId="62" applyFont="1" applyAlignment="1">
      <alignment vertical="center"/>
      <protection/>
    </xf>
    <xf numFmtId="0" fontId="3" fillId="0" borderId="0" xfId="62" applyFont="1" applyBorder="1" applyAlignment="1">
      <alignment horizontal="center" vertical="center" shrinkToFit="1"/>
      <protection/>
    </xf>
    <xf numFmtId="0" fontId="3" fillId="0" borderId="0" xfId="63" applyFont="1" applyAlignment="1">
      <alignment shrinkToFit="1"/>
      <protection/>
    </xf>
    <xf numFmtId="3" fontId="3" fillId="0" borderId="17" xfId="63" applyNumberFormat="1" applyFont="1" applyFill="1" applyBorder="1" applyAlignment="1">
      <alignment vertical="center" shrinkToFit="1"/>
      <protection/>
    </xf>
    <xf numFmtId="0" fontId="3" fillId="0" borderId="17" xfId="63" applyFont="1" applyBorder="1" applyAlignment="1">
      <alignment vertical="center" shrinkToFit="1"/>
      <protection/>
    </xf>
    <xf numFmtId="3" fontId="3" fillId="0" borderId="17" xfId="63" applyNumberFormat="1" applyFont="1" applyBorder="1" applyAlignment="1">
      <alignment vertical="center" shrinkToFit="1"/>
      <protection/>
    </xf>
    <xf numFmtId="0" fontId="3" fillId="0" borderId="17" xfId="63" applyFont="1" applyFill="1" applyBorder="1" applyAlignment="1">
      <alignment horizontal="right" vertical="center" shrinkToFit="1"/>
      <protection/>
    </xf>
    <xf numFmtId="0" fontId="13" fillId="0" borderId="0" xfId="63" applyFont="1" applyBorder="1" applyAlignment="1">
      <alignment/>
      <protection/>
    </xf>
    <xf numFmtId="0" fontId="3" fillId="0" borderId="17" xfId="61" applyFont="1" applyBorder="1" applyAlignment="1">
      <alignment horizontal="center" vertical="center" shrinkToFit="1"/>
      <protection/>
    </xf>
    <xf numFmtId="0" fontId="3" fillId="0" borderId="17" xfId="61" applyFont="1" applyBorder="1" applyAlignment="1">
      <alignment vertical="center"/>
      <protection/>
    </xf>
    <xf numFmtId="0" fontId="13" fillId="0" borderId="0" xfId="61" applyFont="1" applyBorder="1" applyAlignment="1">
      <alignment/>
      <protection/>
    </xf>
    <xf numFmtId="0" fontId="3" fillId="0" borderId="17" xfId="61" applyFont="1" applyFill="1" applyBorder="1" applyAlignment="1">
      <alignment vertical="center"/>
      <protection/>
    </xf>
    <xf numFmtId="0" fontId="13" fillId="0" borderId="0" xfId="61" applyFont="1" applyAlignment="1">
      <alignment vertical="center"/>
      <protection/>
    </xf>
    <xf numFmtId="0" fontId="13" fillId="0" borderId="0" xfId="61" applyFont="1">
      <alignment/>
      <protection/>
    </xf>
    <xf numFmtId="0" fontId="3" fillId="0" borderId="17" xfId="61" applyFont="1" applyBorder="1" applyAlignment="1">
      <alignment vertical="center" shrinkToFit="1"/>
      <protection/>
    </xf>
    <xf numFmtId="0" fontId="3" fillId="0" borderId="17" xfId="61" applyFont="1" applyFill="1" applyBorder="1" applyAlignment="1">
      <alignment horizontal="center" vertical="center" shrinkToFit="1"/>
      <protection/>
    </xf>
    <xf numFmtId="0" fontId="3" fillId="0" borderId="17" xfId="61" applyFont="1" applyFill="1" applyBorder="1" applyAlignment="1">
      <alignment vertical="center" shrinkToFit="1"/>
      <protection/>
    </xf>
    <xf numFmtId="0" fontId="13" fillId="0" borderId="0" xfId="61" applyFont="1" applyBorder="1" applyAlignment="1">
      <alignment shrinkToFit="1"/>
      <protection/>
    </xf>
    <xf numFmtId="0" fontId="4" fillId="0" borderId="0" xfId="61" applyFont="1" applyAlignment="1">
      <alignment/>
      <protection/>
    </xf>
    <xf numFmtId="0" fontId="13" fillId="0" borderId="0" xfId="61" applyFont="1" applyAlignment="1">
      <alignment shrinkToFit="1"/>
      <protection/>
    </xf>
    <xf numFmtId="0" fontId="3" fillId="0" borderId="0" xfId="61" applyFont="1" applyAlignment="1">
      <alignment shrinkToFit="1"/>
      <protection/>
    </xf>
    <xf numFmtId="0" fontId="12" fillId="0" borderId="0" xfId="61" applyFont="1">
      <alignment/>
      <protection/>
    </xf>
    <xf numFmtId="0" fontId="3" fillId="0" borderId="0" xfId="61" applyFont="1" applyBorder="1" applyAlignment="1">
      <alignment shrinkToFit="1"/>
      <protection/>
    </xf>
    <xf numFmtId="0" fontId="3" fillId="0" borderId="0" xfId="61" applyFont="1" applyAlignment="1">
      <alignment/>
      <protection/>
    </xf>
    <xf numFmtId="0" fontId="3" fillId="0" borderId="0" xfId="61" applyFont="1" applyBorder="1">
      <alignment/>
      <protection/>
    </xf>
    <xf numFmtId="0" fontId="13" fillId="0" borderId="0" xfId="61" applyFont="1" applyBorder="1" applyAlignment="1">
      <alignment horizontal="center" shrinkToFit="1"/>
      <protection/>
    </xf>
    <xf numFmtId="0" fontId="13" fillId="0" borderId="0" xfId="61" applyFont="1" applyBorder="1" applyAlignment="1">
      <alignment horizontal="right" wrapText="1"/>
      <protection/>
    </xf>
    <xf numFmtId="0" fontId="8" fillId="0" borderId="0" xfId="61" applyFont="1">
      <alignment/>
      <protection/>
    </xf>
    <xf numFmtId="0" fontId="12" fillId="0" borderId="0" xfId="61" applyFont="1" applyAlignment="1">
      <alignment horizontal="right"/>
      <protection/>
    </xf>
    <xf numFmtId="0" fontId="12" fillId="0" borderId="18" xfId="61" applyFont="1" applyBorder="1" applyAlignment="1">
      <alignment horizontal="center" vertical="center" wrapText="1"/>
      <protection/>
    </xf>
    <xf numFmtId="179" fontId="12" fillId="0" borderId="16" xfId="61" applyNumberFormat="1" applyFont="1" applyBorder="1" applyAlignment="1">
      <alignment horizontal="center" vertical="center" wrapText="1"/>
      <protection/>
    </xf>
    <xf numFmtId="3" fontId="8" fillId="0" borderId="0" xfId="61" applyNumberFormat="1" applyFont="1" applyFill="1">
      <alignment/>
      <protection/>
    </xf>
    <xf numFmtId="0" fontId="12" fillId="0" borderId="0" xfId="61" applyFont="1" applyAlignment="1">
      <alignment horizontal="left" vertical="center"/>
      <protection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5" fillId="0" borderId="17" xfId="0" applyFont="1" applyBorder="1" applyAlignment="1">
      <alignment vertical="center"/>
    </xf>
    <xf numFmtId="38" fontId="55" fillId="0" borderId="17" xfId="48" applyFont="1" applyBorder="1" applyAlignment="1">
      <alignment vertical="center"/>
    </xf>
    <xf numFmtId="38" fontId="55" fillId="0" borderId="17" xfId="0" applyNumberFormat="1" applyFont="1" applyBorder="1" applyAlignment="1">
      <alignment vertical="center"/>
    </xf>
    <xf numFmtId="0" fontId="56" fillId="0" borderId="0" xfId="0" applyFont="1" applyAlignment="1">
      <alignment vertical="center"/>
    </xf>
    <xf numFmtId="38" fontId="56" fillId="0" borderId="17" xfId="48" applyFont="1" applyBorder="1" applyAlignment="1">
      <alignment vertical="center"/>
    </xf>
    <xf numFmtId="38" fontId="56" fillId="0" borderId="17" xfId="0" applyNumberFormat="1" applyFont="1" applyBorder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right" vertical="center"/>
    </xf>
    <xf numFmtId="38" fontId="57" fillId="0" borderId="17" xfId="48" applyFont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38" fontId="57" fillId="0" borderId="0" xfId="48" applyFont="1" applyBorder="1" applyAlignment="1">
      <alignment vertical="center"/>
    </xf>
    <xf numFmtId="0" fontId="57" fillId="0" borderId="0" xfId="0" applyFont="1" applyBorder="1" applyAlignment="1">
      <alignment horizontal="right" vertical="center"/>
    </xf>
    <xf numFmtId="0" fontId="56" fillId="0" borderId="0" xfId="0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180" fontId="3" fillId="0" borderId="17" xfId="63" applyNumberFormat="1" applyFont="1" applyBorder="1" applyAlignment="1">
      <alignment vertical="center" shrinkToFit="1"/>
      <protection/>
    </xf>
    <xf numFmtId="0" fontId="3" fillId="0" borderId="17" xfId="63" applyFont="1" applyBorder="1" applyAlignment="1">
      <alignment horizontal="right" vertical="center" shrinkToFit="1"/>
      <protection/>
    </xf>
    <xf numFmtId="0" fontId="4" fillId="0" borderId="0" xfId="61" applyFont="1" applyAlignment="1">
      <alignment vertical="center"/>
      <protection/>
    </xf>
    <xf numFmtId="0" fontId="58" fillId="0" borderId="0" xfId="0" applyFont="1" applyAlignment="1">
      <alignment vertical="center"/>
    </xf>
    <xf numFmtId="0" fontId="4" fillId="0" borderId="0" xfId="63" applyFont="1" applyAlignment="1">
      <alignment vertical="center"/>
      <protection/>
    </xf>
    <xf numFmtId="0" fontId="12" fillId="0" borderId="10" xfId="61" applyFont="1" applyBorder="1" applyAlignment="1">
      <alignment horizontal="right"/>
      <protection/>
    </xf>
    <xf numFmtId="0" fontId="8" fillId="0" borderId="0" xfId="61" applyFont="1" applyAlignment="1">
      <alignment horizontal="right"/>
      <protection/>
    </xf>
    <xf numFmtId="0" fontId="12" fillId="0" borderId="18" xfId="61" applyFont="1" applyBorder="1" applyAlignment="1">
      <alignment horizontal="right" vertical="center" wrapText="1"/>
      <protection/>
    </xf>
    <xf numFmtId="3" fontId="12" fillId="0" borderId="18" xfId="61" applyNumberFormat="1" applyFont="1" applyBorder="1" applyAlignment="1">
      <alignment horizontal="right" vertical="center" wrapText="1"/>
      <protection/>
    </xf>
    <xf numFmtId="179" fontId="12" fillId="0" borderId="16" xfId="61" applyNumberFormat="1" applyFont="1" applyBorder="1" applyAlignment="1">
      <alignment horizontal="right" vertical="center" wrapText="1"/>
      <protection/>
    </xf>
    <xf numFmtId="10" fontId="12" fillId="0" borderId="16" xfId="61" applyNumberFormat="1" applyFont="1" applyBorder="1" applyAlignment="1">
      <alignment horizontal="right" vertical="center" wrapText="1"/>
      <protection/>
    </xf>
    <xf numFmtId="0" fontId="12" fillId="0" borderId="18" xfId="61" applyNumberFormat="1" applyFont="1" applyBorder="1" applyAlignment="1">
      <alignment horizontal="right" vertical="center" wrapText="1"/>
      <protection/>
    </xf>
    <xf numFmtId="38" fontId="12" fillId="0" borderId="18" xfId="50" applyFont="1" applyBorder="1" applyAlignment="1">
      <alignment horizontal="right" vertical="center" wrapText="1"/>
    </xf>
    <xf numFmtId="0" fontId="12" fillId="0" borderId="0" xfId="61" applyFont="1" applyAlignment="1">
      <alignment horizontal="right" vertical="center"/>
      <protection/>
    </xf>
    <xf numFmtId="0" fontId="3" fillId="0" borderId="17" xfId="61" applyFont="1" applyBorder="1" applyAlignment="1">
      <alignment horizontal="right" vertical="center" shrinkToFit="1"/>
      <protection/>
    </xf>
    <xf numFmtId="179" fontId="3" fillId="0" borderId="17" xfId="61" applyNumberFormat="1" applyFont="1" applyBorder="1" applyAlignment="1">
      <alignment horizontal="right" vertical="center" shrinkToFit="1"/>
      <protection/>
    </xf>
    <xf numFmtId="0" fontId="12" fillId="0" borderId="0" xfId="61" applyFont="1" applyAlignment="1">
      <alignment horizontal="center" vertical="center"/>
      <protection/>
    </xf>
    <xf numFmtId="0" fontId="12" fillId="0" borderId="10" xfId="61" applyFont="1" applyBorder="1" applyAlignment="1">
      <alignment/>
      <protection/>
    </xf>
    <xf numFmtId="0" fontId="8" fillId="0" borderId="0" xfId="61" applyFont="1" applyBorder="1">
      <alignment/>
      <protection/>
    </xf>
    <xf numFmtId="0" fontId="8" fillId="0" borderId="17" xfId="62" applyFont="1" applyBorder="1" applyAlignment="1">
      <alignment horizontal="right" vertical="center"/>
      <protection/>
    </xf>
    <xf numFmtId="38" fontId="3" fillId="33" borderId="13" xfId="50" applyFont="1" applyFill="1" applyBorder="1" applyAlignment="1">
      <alignment vertical="center"/>
    </xf>
    <xf numFmtId="38" fontId="3" fillId="33" borderId="12" xfId="50" applyFont="1" applyFill="1" applyBorder="1" applyAlignment="1">
      <alignment vertical="center"/>
    </xf>
    <xf numFmtId="3" fontId="3" fillId="0" borderId="12" xfId="50" applyNumberFormat="1" applyFont="1" applyBorder="1" applyAlignment="1">
      <alignment horizontal="right" vertical="center"/>
    </xf>
    <xf numFmtId="38" fontId="8" fillId="33" borderId="13" xfId="50" applyFont="1" applyFill="1" applyBorder="1" applyAlignment="1">
      <alignment vertical="center"/>
    </xf>
    <xf numFmtId="177" fontId="8" fillId="0" borderId="16" xfId="50" applyNumberFormat="1" applyFont="1" applyBorder="1" applyAlignment="1">
      <alignment vertical="center"/>
    </xf>
    <xf numFmtId="0" fontId="8" fillId="0" borderId="19" xfId="62" applyFont="1" applyBorder="1" applyAlignment="1">
      <alignment horizontal="right" vertical="center"/>
      <protection/>
    </xf>
    <xf numFmtId="38" fontId="8" fillId="0" borderId="19" xfId="48" applyFont="1" applyBorder="1" applyAlignment="1">
      <alignment horizontal="right" vertical="center"/>
    </xf>
    <xf numFmtId="38" fontId="8" fillId="0" borderId="17" xfId="48" applyFont="1" applyBorder="1" applyAlignment="1">
      <alignment horizontal="right" vertical="center"/>
    </xf>
    <xf numFmtId="0" fontId="3" fillId="0" borderId="10" xfId="62" applyFont="1" applyBorder="1" applyAlignment="1">
      <alignment vertical="center"/>
      <protection/>
    </xf>
    <xf numFmtId="38" fontId="56" fillId="0" borderId="0" xfId="0" applyNumberFormat="1" applyFont="1" applyBorder="1" applyAlignment="1">
      <alignment vertical="center"/>
    </xf>
    <xf numFmtId="0" fontId="13" fillId="0" borderId="0" xfId="61" applyFont="1" applyBorder="1">
      <alignment/>
      <protection/>
    </xf>
    <xf numFmtId="0" fontId="8" fillId="0" borderId="20" xfId="62" applyFont="1" applyBorder="1" applyAlignment="1">
      <alignment horizontal="right" vertical="center"/>
      <protection/>
    </xf>
    <xf numFmtId="0" fontId="8" fillId="0" borderId="19" xfId="62" applyFont="1" applyBorder="1" applyAlignment="1">
      <alignment horizontal="right" vertical="center" wrapText="1"/>
      <protection/>
    </xf>
    <xf numFmtId="38" fontId="8" fillId="0" borderId="21" xfId="50" applyFont="1" applyBorder="1" applyAlignment="1">
      <alignment vertical="center"/>
    </xf>
    <xf numFmtId="38" fontId="8" fillId="33" borderId="22" xfId="50" applyFont="1" applyFill="1" applyBorder="1" applyAlignment="1">
      <alignment vertical="center"/>
    </xf>
    <xf numFmtId="38" fontId="8" fillId="33" borderId="21" xfId="50" applyFont="1" applyFill="1" applyBorder="1" applyAlignment="1">
      <alignment vertical="center"/>
    </xf>
    <xf numFmtId="38" fontId="8" fillId="0" borderId="23" xfId="50" applyFont="1" applyBorder="1" applyAlignment="1">
      <alignment vertical="center"/>
    </xf>
    <xf numFmtId="38" fontId="8" fillId="0" borderId="24" xfId="50" applyFont="1" applyBorder="1" applyAlignment="1">
      <alignment vertical="center"/>
    </xf>
    <xf numFmtId="38" fontId="8" fillId="33" borderId="24" xfId="50" applyFont="1" applyFill="1" applyBorder="1" applyAlignment="1">
      <alignment vertical="center"/>
    </xf>
    <xf numFmtId="38" fontId="8" fillId="0" borderId="25" xfId="50" applyFont="1" applyBorder="1" applyAlignment="1">
      <alignment vertical="center"/>
    </xf>
    <xf numFmtId="0" fontId="3" fillId="0" borderId="26" xfId="61" applyFont="1" applyBorder="1">
      <alignment/>
      <protection/>
    </xf>
    <xf numFmtId="0" fontId="3" fillId="0" borderId="10" xfId="61" applyFont="1" applyBorder="1">
      <alignment/>
      <protection/>
    </xf>
    <xf numFmtId="0" fontId="0" fillId="0" borderId="0" xfId="62" applyFont="1" applyAlignment="1">
      <alignment vertical="center"/>
      <protection/>
    </xf>
    <xf numFmtId="0" fontId="3" fillId="0" borderId="0" xfId="61" applyFont="1" applyAlignment="1">
      <alignment horizontal="right"/>
      <protection/>
    </xf>
    <xf numFmtId="0" fontId="3" fillId="0" borderId="0" xfId="63" applyFont="1" applyAlignment="1">
      <alignment vertical="center" shrinkToFit="1"/>
      <protection/>
    </xf>
    <xf numFmtId="0" fontId="3" fillId="34" borderId="17" xfId="63" applyFont="1" applyFill="1" applyBorder="1" applyAlignment="1">
      <alignment horizontal="center" vertical="center" wrapText="1" shrinkToFit="1"/>
      <protection/>
    </xf>
    <xf numFmtId="0" fontId="3" fillId="34" borderId="17" xfId="63" applyFont="1" applyFill="1" applyBorder="1" applyAlignment="1">
      <alignment horizontal="center" vertical="center" shrinkToFit="1"/>
      <protection/>
    </xf>
    <xf numFmtId="0" fontId="3" fillId="34" borderId="17" xfId="61" applyFont="1" applyFill="1" applyBorder="1" applyAlignment="1">
      <alignment horizontal="center" vertical="center"/>
      <protection/>
    </xf>
    <xf numFmtId="0" fontId="3" fillId="34" borderId="17" xfId="61" applyFont="1" applyFill="1" applyBorder="1" applyAlignment="1">
      <alignment horizontal="center" vertical="center" shrinkToFit="1"/>
      <protection/>
    </xf>
    <xf numFmtId="0" fontId="3" fillId="34" borderId="17" xfId="61" applyFont="1" applyFill="1" applyBorder="1" applyAlignment="1">
      <alignment vertical="center"/>
      <protection/>
    </xf>
    <xf numFmtId="0" fontId="8" fillId="34" borderId="17" xfId="61" applyFont="1" applyFill="1" applyBorder="1" applyAlignment="1">
      <alignment horizontal="center" vertical="center" wrapText="1"/>
      <protection/>
    </xf>
    <xf numFmtId="0" fontId="13" fillId="34" borderId="17" xfId="61" applyFont="1" applyFill="1" applyBorder="1" applyAlignment="1">
      <alignment horizontal="center" vertical="center" shrinkToFit="1"/>
      <protection/>
    </xf>
    <xf numFmtId="0" fontId="13" fillId="34" borderId="17" xfId="61" applyFont="1" applyFill="1" applyBorder="1" applyAlignment="1">
      <alignment horizontal="center" vertical="center"/>
      <protection/>
    </xf>
    <xf numFmtId="0" fontId="3" fillId="34" borderId="17" xfId="61" applyFont="1" applyFill="1" applyBorder="1" applyAlignment="1">
      <alignment horizontal="center" vertical="center" wrapText="1" shrinkToFit="1"/>
      <protection/>
    </xf>
    <xf numFmtId="0" fontId="14" fillId="34" borderId="17" xfId="61" applyFont="1" applyFill="1" applyBorder="1" applyAlignment="1">
      <alignment horizontal="center" vertical="center" wrapText="1" shrinkToFit="1"/>
      <protection/>
    </xf>
    <xf numFmtId="0" fontId="12" fillId="34" borderId="16" xfId="61" applyFont="1" applyFill="1" applyBorder="1" applyAlignment="1">
      <alignment horizontal="center" vertical="center" wrapText="1"/>
      <protection/>
    </xf>
    <xf numFmtId="0" fontId="12" fillId="34" borderId="17" xfId="61" applyFont="1" applyFill="1" applyBorder="1" applyAlignment="1">
      <alignment horizontal="center" vertical="center" wrapText="1"/>
      <protection/>
    </xf>
    <xf numFmtId="9" fontId="12" fillId="34" borderId="16" xfId="61" applyNumberFormat="1" applyFont="1" applyFill="1" applyBorder="1" applyAlignment="1">
      <alignment horizontal="center" vertical="center" wrapText="1"/>
      <protection/>
    </xf>
    <xf numFmtId="0" fontId="12" fillId="34" borderId="17" xfId="61" applyFont="1" applyFill="1" applyBorder="1" applyAlignment="1">
      <alignment horizontal="center" vertical="center"/>
      <protection/>
    </xf>
    <xf numFmtId="0" fontId="6" fillId="34" borderId="17" xfId="61" applyFont="1" applyFill="1" applyBorder="1" applyAlignment="1">
      <alignment horizontal="center" vertical="center" wrapText="1"/>
      <protection/>
    </xf>
    <xf numFmtId="0" fontId="11" fillId="34" borderId="27" xfId="62" applyFont="1" applyFill="1" applyBorder="1" applyAlignment="1">
      <alignment horizontal="center" vertical="center" shrinkToFit="1"/>
      <protection/>
    </xf>
    <xf numFmtId="0" fontId="11" fillId="34" borderId="27" xfId="62" applyFont="1" applyFill="1" applyBorder="1" applyAlignment="1">
      <alignment horizontal="center" vertical="center"/>
      <protection/>
    </xf>
    <xf numFmtId="0" fontId="11" fillId="34" borderId="12" xfId="62" applyFont="1" applyFill="1" applyBorder="1" applyAlignment="1">
      <alignment horizontal="center" vertical="center" shrinkToFit="1"/>
      <protection/>
    </xf>
    <xf numFmtId="0" fontId="11" fillId="34" borderId="12" xfId="62" applyFont="1" applyFill="1" applyBorder="1" applyAlignment="1">
      <alignment horizontal="center" vertical="center"/>
      <protection/>
    </xf>
    <xf numFmtId="0" fontId="11" fillId="34" borderId="17" xfId="62" applyFont="1" applyFill="1" applyBorder="1" applyAlignment="1">
      <alignment horizontal="center" vertical="center" shrinkToFit="1"/>
      <protection/>
    </xf>
    <xf numFmtId="0" fontId="3" fillId="34" borderId="17" xfId="62" applyFont="1" applyFill="1" applyBorder="1" applyAlignment="1">
      <alignment vertical="center"/>
      <protection/>
    </xf>
    <xf numFmtId="0" fontId="3" fillId="34" borderId="20" xfId="62" applyFont="1" applyFill="1" applyBorder="1" applyAlignment="1">
      <alignment horizontal="center" vertical="center"/>
      <protection/>
    </xf>
    <xf numFmtId="0" fontId="3" fillId="34" borderId="17" xfId="62" applyFont="1" applyFill="1" applyBorder="1" applyAlignment="1">
      <alignment horizontal="center" vertical="center"/>
      <protection/>
    </xf>
    <xf numFmtId="0" fontId="8" fillId="34" borderId="19" xfId="62" applyFont="1" applyFill="1" applyBorder="1" applyAlignment="1">
      <alignment horizontal="center" vertical="center" wrapText="1"/>
      <protection/>
    </xf>
    <xf numFmtId="0" fontId="8" fillId="34" borderId="17" xfId="62" applyFont="1" applyFill="1" applyBorder="1" applyAlignment="1">
      <alignment horizontal="center" vertical="center"/>
      <protection/>
    </xf>
    <xf numFmtId="0" fontId="55" fillId="34" borderId="17" xfId="0" applyFont="1" applyFill="1" applyBorder="1" applyAlignment="1">
      <alignment horizontal="center" vertical="center"/>
    </xf>
    <xf numFmtId="0" fontId="56" fillId="34" borderId="17" xfId="0" applyFont="1" applyFill="1" applyBorder="1" applyAlignment="1">
      <alignment vertical="center"/>
    </xf>
    <xf numFmtId="0" fontId="56" fillId="34" borderId="17" xfId="0" applyFont="1" applyFill="1" applyBorder="1" applyAlignment="1">
      <alignment horizontal="center" vertical="center" wrapText="1"/>
    </xf>
    <xf numFmtId="57" fontId="55" fillId="34" borderId="17" xfId="0" applyNumberFormat="1" applyFont="1" applyFill="1" applyBorder="1" applyAlignment="1">
      <alignment horizontal="center" vertical="center"/>
    </xf>
    <xf numFmtId="0" fontId="57" fillId="34" borderId="17" xfId="0" applyFont="1" applyFill="1" applyBorder="1" applyAlignment="1">
      <alignment horizontal="center" vertical="center"/>
    </xf>
    <xf numFmtId="38" fontId="3" fillId="34" borderId="10" xfId="50" applyFont="1" applyFill="1" applyBorder="1" applyAlignment="1">
      <alignment vertical="center"/>
    </xf>
    <xf numFmtId="38" fontId="3" fillId="34" borderId="28" xfId="50" applyFont="1" applyFill="1" applyBorder="1" applyAlignment="1">
      <alignment vertical="center"/>
    </xf>
    <xf numFmtId="0" fontId="0" fillId="34" borderId="28" xfId="61" applyFont="1" applyFill="1" applyBorder="1" applyAlignment="1">
      <alignment vertical="center"/>
      <protection/>
    </xf>
    <xf numFmtId="38" fontId="3" fillId="34" borderId="10" xfId="50" applyFont="1" applyFill="1" applyBorder="1" applyAlignment="1">
      <alignment/>
    </xf>
    <xf numFmtId="38" fontId="3" fillId="34" borderId="28" xfId="50" applyFont="1" applyFill="1" applyBorder="1" applyAlignment="1">
      <alignment/>
    </xf>
    <xf numFmtId="38" fontId="3" fillId="34" borderId="10" xfId="50" applyFont="1" applyFill="1" applyBorder="1" applyAlignment="1">
      <alignment horizontal="right" vertical="center"/>
    </xf>
    <xf numFmtId="38" fontId="3" fillId="34" borderId="28" xfId="50" applyFont="1" applyFill="1" applyBorder="1" applyAlignment="1">
      <alignment horizontal="center"/>
    </xf>
    <xf numFmtId="0" fontId="0" fillId="34" borderId="10" xfId="61" applyFont="1" applyFill="1" applyBorder="1" applyAlignment="1">
      <alignment/>
      <protection/>
    </xf>
    <xf numFmtId="0" fontId="0" fillId="34" borderId="29" xfId="61" applyFont="1" applyFill="1" applyBorder="1" applyAlignment="1">
      <alignment/>
      <protection/>
    </xf>
    <xf numFmtId="38" fontId="3" fillId="34" borderId="14" xfId="50" applyFont="1" applyFill="1" applyBorder="1" applyAlignment="1">
      <alignment/>
    </xf>
    <xf numFmtId="38" fontId="3" fillId="34" borderId="11" xfId="50" applyFont="1" applyFill="1" applyBorder="1" applyAlignment="1">
      <alignment vertical="center"/>
    </xf>
    <xf numFmtId="38" fontId="3" fillId="34" borderId="29" xfId="50" applyFont="1" applyFill="1" applyBorder="1" applyAlignment="1">
      <alignment/>
    </xf>
    <xf numFmtId="38" fontId="3" fillId="34" borderId="11" xfId="50" applyFont="1" applyFill="1" applyBorder="1" applyAlignment="1">
      <alignment/>
    </xf>
    <xf numFmtId="38" fontId="3" fillId="34" borderId="12" xfId="50" applyFont="1" applyFill="1" applyBorder="1" applyAlignment="1">
      <alignment vertical="center"/>
    </xf>
    <xf numFmtId="38" fontId="3" fillId="34" borderId="13" xfId="50" applyFont="1" applyFill="1" applyBorder="1" applyAlignment="1">
      <alignment vertical="center"/>
    </xf>
    <xf numFmtId="38" fontId="3" fillId="34" borderId="17" xfId="50" applyFont="1" applyFill="1" applyBorder="1" applyAlignment="1">
      <alignment horizontal="center" vertical="center"/>
    </xf>
    <xf numFmtId="0" fontId="3" fillId="34" borderId="14" xfId="61" applyFont="1" applyFill="1" applyBorder="1" applyAlignment="1">
      <alignment horizontal="left" vertical="center"/>
      <protection/>
    </xf>
    <xf numFmtId="0" fontId="3" fillId="34" borderId="12" xfId="61" applyFont="1" applyFill="1" applyBorder="1" applyAlignment="1">
      <alignment horizontal="left" vertical="center"/>
      <protection/>
    </xf>
    <xf numFmtId="0" fontId="3" fillId="34" borderId="12" xfId="61" applyFont="1" applyFill="1" applyBorder="1" applyAlignment="1">
      <alignment vertical="center"/>
      <protection/>
    </xf>
    <xf numFmtId="38" fontId="8" fillId="34" borderId="10" xfId="50" applyFont="1" applyFill="1" applyBorder="1" applyAlignment="1">
      <alignment vertical="center"/>
    </xf>
    <xf numFmtId="38" fontId="8" fillId="34" borderId="10" xfId="50" applyFont="1" applyFill="1" applyBorder="1" applyAlignment="1">
      <alignment horizontal="right" vertical="center"/>
    </xf>
    <xf numFmtId="38" fontId="8" fillId="34" borderId="10" xfId="50" applyFont="1" applyFill="1" applyBorder="1" applyAlignment="1">
      <alignment/>
    </xf>
    <xf numFmtId="38" fontId="8" fillId="34" borderId="28" xfId="50" applyFont="1" applyFill="1" applyBorder="1" applyAlignment="1">
      <alignment vertical="center" wrapText="1"/>
    </xf>
    <xf numFmtId="38" fontId="8" fillId="34" borderId="28" xfId="50" applyFont="1" applyFill="1" applyBorder="1" applyAlignment="1">
      <alignment/>
    </xf>
    <xf numFmtId="38" fontId="8" fillId="34" borderId="11" xfId="50" applyFont="1" applyFill="1" applyBorder="1" applyAlignment="1">
      <alignment/>
    </xf>
    <xf numFmtId="38" fontId="8" fillId="34" borderId="30" xfId="50" applyFont="1" applyFill="1" applyBorder="1" applyAlignment="1">
      <alignment vertical="center"/>
    </xf>
    <xf numFmtId="38" fontId="8" fillId="34" borderId="29" xfId="50" applyFont="1" applyFill="1" applyBorder="1" applyAlignment="1">
      <alignment/>
    </xf>
    <xf numFmtId="38" fontId="8" fillId="34" borderId="13" xfId="50" applyFont="1" applyFill="1" applyBorder="1" applyAlignment="1">
      <alignment vertical="center"/>
    </xf>
    <xf numFmtId="38" fontId="8" fillId="34" borderId="17" xfId="50" applyFont="1" applyFill="1" applyBorder="1" applyAlignment="1">
      <alignment horizontal="center" vertical="center"/>
    </xf>
    <xf numFmtId="0" fontId="8" fillId="34" borderId="14" xfId="61" applyFont="1" applyFill="1" applyBorder="1" applyAlignment="1">
      <alignment horizontal="left" vertical="center"/>
      <protection/>
    </xf>
    <xf numFmtId="0" fontId="8" fillId="34" borderId="12" xfId="61" applyFont="1" applyFill="1" applyBorder="1" applyAlignment="1">
      <alignment horizontal="left" vertical="center"/>
      <protection/>
    </xf>
    <xf numFmtId="0" fontId="8" fillId="34" borderId="12" xfId="61" applyFont="1" applyFill="1" applyBorder="1" applyAlignment="1">
      <alignment vertical="center"/>
      <protection/>
    </xf>
    <xf numFmtId="38" fontId="8" fillId="34" borderId="28" xfId="50" applyFont="1" applyFill="1" applyBorder="1" applyAlignment="1">
      <alignment vertical="center"/>
    </xf>
    <xf numFmtId="0" fontId="9" fillId="34" borderId="28" xfId="61" applyFont="1" applyFill="1" applyBorder="1" applyAlignment="1">
      <alignment vertical="center"/>
      <protection/>
    </xf>
    <xf numFmtId="38" fontId="8" fillId="34" borderId="28" xfId="50" applyFont="1" applyFill="1" applyBorder="1" applyAlignment="1">
      <alignment horizontal="center"/>
    </xf>
    <xf numFmtId="38" fontId="8" fillId="34" borderId="14" xfId="50" applyFont="1" applyFill="1" applyBorder="1" applyAlignment="1">
      <alignment/>
    </xf>
    <xf numFmtId="38" fontId="8" fillId="34" borderId="11" xfId="50" applyFont="1" applyFill="1" applyBorder="1" applyAlignment="1">
      <alignment vertical="center"/>
    </xf>
    <xf numFmtId="38" fontId="8" fillId="34" borderId="12" xfId="50" applyFont="1" applyFill="1" applyBorder="1" applyAlignment="1">
      <alignment vertical="center"/>
    </xf>
    <xf numFmtId="0" fontId="8" fillId="34" borderId="11" xfId="61" applyFont="1" applyFill="1" applyBorder="1">
      <alignment/>
      <protection/>
    </xf>
    <xf numFmtId="0" fontId="8" fillId="34" borderId="14" xfId="61" applyFont="1" applyFill="1" applyBorder="1" applyAlignment="1">
      <alignment horizontal="center" vertical="center"/>
      <protection/>
    </xf>
    <xf numFmtId="0" fontId="8" fillId="34" borderId="12" xfId="61" applyFont="1" applyFill="1" applyBorder="1" applyAlignment="1">
      <alignment horizontal="center" vertical="center"/>
      <protection/>
    </xf>
    <xf numFmtId="0" fontId="3" fillId="34" borderId="19" xfId="61" applyFont="1" applyFill="1" applyBorder="1" applyAlignment="1">
      <alignment horizontal="center" vertical="center" shrinkToFit="1"/>
      <protection/>
    </xf>
    <xf numFmtId="0" fontId="3" fillId="34" borderId="31" xfId="61" applyFont="1" applyFill="1" applyBorder="1" applyAlignment="1">
      <alignment horizontal="center" vertical="center" shrinkToFit="1"/>
      <protection/>
    </xf>
    <xf numFmtId="0" fontId="3" fillId="0" borderId="19" xfId="61" applyFont="1" applyBorder="1" applyAlignment="1">
      <alignment vertical="center" shrinkToFit="1"/>
      <protection/>
    </xf>
    <xf numFmtId="0" fontId="3" fillId="0" borderId="31" xfId="61" applyFont="1" applyBorder="1" applyAlignment="1">
      <alignment vertical="center" shrinkToFit="1"/>
      <protection/>
    </xf>
    <xf numFmtId="0" fontId="12" fillId="34" borderId="3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vertical="center"/>
    </xf>
    <xf numFmtId="0" fontId="12" fillId="34" borderId="29" xfId="0" applyFont="1" applyFill="1" applyBorder="1" applyAlignment="1">
      <alignment vertical="center"/>
    </xf>
    <xf numFmtId="0" fontId="12" fillId="34" borderId="19" xfId="0" applyFont="1" applyFill="1" applyBorder="1" applyAlignment="1">
      <alignment horizontal="center" vertical="center"/>
    </xf>
    <xf numFmtId="0" fontId="12" fillId="34" borderId="28" xfId="0" applyFont="1" applyFill="1" applyBorder="1" applyAlignment="1">
      <alignment vertical="center"/>
    </xf>
    <xf numFmtId="0" fontId="12" fillId="34" borderId="20" xfId="0" applyFont="1" applyFill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12" fillId="34" borderId="17" xfId="0" applyFont="1" applyFill="1" applyBorder="1" applyAlignment="1">
      <alignment vertical="center"/>
    </xf>
    <xf numFmtId="3" fontId="12" fillId="0" borderId="17" xfId="0" applyNumberFormat="1" applyFont="1" applyBorder="1" applyAlignment="1">
      <alignment vertical="center"/>
    </xf>
    <xf numFmtId="0" fontId="12" fillId="34" borderId="16" xfId="0" applyFont="1" applyFill="1" applyBorder="1" applyAlignment="1">
      <alignment vertical="center"/>
    </xf>
    <xf numFmtId="0" fontId="12" fillId="0" borderId="17" xfId="0" applyFont="1" applyBorder="1" applyAlignment="1">
      <alignment vertical="center"/>
    </xf>
    <xf numFmtId="3" fontId="12" fillId="0" borderId="17" xfId="0" applyNumberFormat="1" applyFont="1" applyFill="1" applyBorder="1" applyAlignment="1">
      <alignment vertical="center"/>
    </xf>
    <xf numFmtId="3" fontId="12" fillId="35" borderId="17" xfId="0" applyNumberFormat="1" applyFont="1" applyFill="1" applyBorder="1" applyAlignment="1">
      <alignment vertical="center"/>
    </xf>
    <xf numFmtId="0" fontId="12" fillId="34" borderId="17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2" fillId="35" borderId="17" xfId="0" applyFont="1" applyFill="1" applyBorder="1" applyAlignment="1">
      <alignment vertical="center"/>
    </xf>
    <xf numFmtId="0" fontId="12" fillId="34" borderId="19" xfId="0" applyFont="1" applyFill="1" applyBorder="1" applyAlignment="1">
      <alignment vertical="center"/>
    </xf>
    <xf numFmtId="0" fontId="12" fillId="34" borderId="20" xfId="0" applyFont="1" applyFill="1" applyBorder="1" applyAlignment="1">
      <alignment vertical="center"/>
    </xf>
    <xf numFmtId="0" fontId="12" fillId="34" borderId="14" xfId="0" applyFont="1" applyFill="1" applyBorder="1" applyAlignment="1">
      <alignment horizontal="center" vertical="center"/>
    </xf>
    <xf numFmtId="38" fontId="12" fillId="0" borderId="17" xfId="48" applyFont="1" applyFill="1" applyBorder="1" applyAlignment="1">
      <alignment vertical="center"/>
    </xf>
    <xf numFmtId="0" fontId="12" fillId="34" borderId="0" xfId="0" applyFont="1" applyFill="1" applyAlignment="1">
      <alignment vertical="center"/>
    </xf>
    <xf numFmtId="0" fontId="12" fillId="34" borderId="11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56" fillId="34" borderId="17" xfId="0" applyFont="1" applyFill="1" applyBorder="1" applyAlignment="1">
      <alignment horizontal="center" vertical="center"/>
    </xf>
    <xf numFmtId="38" fontId="8" fillId="0" borderId="17" xfId="50" applyFont="1" applyBorder="1" applyAlignment="1">
      <alignment horizontal="right" vertical="center" shrinkToFit="1"/>
    </xf>
    <xf numFmtId="178" fontId="8" fillId="0" borderId="17" xfId="50" applyNumberFormat="1" applyFont="1" applyBorder="1" applyAlignment="1">
      <alignment horizontal="right" vertical="center" shrinkToFit="1"/>
    </xf>
    <xf numFmtId="38" fontId="8" fillId="0" borderId="17" xfId="50" applyFont="1" applyFill="1" applyBorder="1" applyAlignment="1">
      <alignment horizontal="right" vertical="center" shrinkToFit="1"/>
    </xf>
    <xf numFmtId="0" fontId="8" fillId="34" borderId="17" xfId="62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left" vertical="center"/>
    </xf>
    <xf numFmtId="0" fontId="13" fillId="0" borderId="0" xfId="63" applyFont="1" applyBorder="1" applyAlignment="1">
      <alignment horizontal="right" vertical="center"/>
      <protection/>
    </xf>
    <xf numFmtId="0" fontId="13" fillId="0" borderId="0" xfId="61" applyFont="1" applyBorder="1" applyAlignment="1">
      <alignment horizontal="right" vertical="center"/>
      <protection/>
    </xf>
    <xf numFmtId="0" fontId="3" fillId="0" borderId="0" xfId="61" applyFont="1" applyAlignment="1">
      <alignment horizontal="right" vertical="center"/>
      <protection/>
    </xf>
    <xf numFmtId="0" fontId="16" fillId="0" borderId="10" xfId="61" applyFont="1" applyBorder="1" applyAlignment="1">
      <alignment shrinkToFit="1"/>
      <protection/>
    </xf>
    <xf numFmtId="0" fontId="13" fillId="0" borderId="0" xfId="61" applyFont="1" applyAlignment="1">
      <alignment horizontal="right" vertical="center"/>
      <protection/>
    </xf>
    <xf numFmtId="0" fontId="8" fillId="0" borderId="0" xfId="62" applyFont="1" applyAlignment="1">
      <alignment horizontal="center" vertical="center"/>
      <protection/>
    </xf>
    <xf numFmtId="0" fontId="5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5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56" fillId="0" borderId="0" xfId="0" applyFont="1" applyAlignment="1">
      <alignment horizontal="right" vertical="center"/>
    </xf>
    <xf numFmtId="0" fontId="3" fillId="0" borderId="0" xfId="61" applyFont="1" applyAlignment="1">
      <alignment vertical="center" shrinkToFit="1"/>
      <protection/>
    </xf>
    <xf numFmtId="0" fontId="13" fillId="0" borderId="0" xfId="61" applyFont="1" applyAlignment="1">
      <alignment vertical="center" shrinkToFit="1"/>
      <protection/>
    </xf>
    <xf numFmtId="0" fontId="3" fillId="0" borderId="0" xfId="61" applyFont="1" applyBorder="1" applyAlignment="1">
      <alignment horizontal="right" vertical="center"/>
      <protection/>
    </xf>
    <xf numFmtId="0" fontId="3" fillId="0" borderId="0" xfId="61" applyFont="1" applyBorder="1" applyAlignment="1">
      <alignment vertical="center" shrinkToFit="1"/>
      <protection/>
    </xf>
    <xf numFmtId="0" fontId="13" fillId="0" borderId="0" xfId="61" applyFont="1" applyAlignment="1">
      <alignment horizontal="right" vertical="center" shrinkToFit="1"/>
      <protection/>
    </xf>
    <xf numFmtId="0" fontId="3" fillId="0" borderId="26" xfId="63" applyFont="1" applyBorder="1" applyAlignment="1">
      <alignment horizontal="right" shrinkToFit="1"/>
      <protection/>
    </xf>
    <xf numFmtId="0" fontId="3" fillId="34" borderId="27" xfId="63" applyFont="1" applyFill="1" applyBorder="1" applyAlignment="1">
      <alignment horizontal="center" vertical="center" shrinkToFit="1"/>
      <protection/>
    </xf>
    <xf numFmtId="0" fontId="3" fillId="34" borderId="12" xfId="63" applyFont="1" applyFill="1" applyBorder="1" applyAlignment="1">
      <alignment horizontal="center" vertical="center" shrinkToFit="1"/>
      <protection/>
    </xf>
    <xf numFmtId="0" fontId="13" fillId="34" borderId="17" xfId="61" applyFont="1" applyFill="1" applyBorder="1" applyAlignment="1">
      <alignment horizontal="center" vertical="center" shrinkToFit="1"/>
      <protection/>
    </xf>
    <xf numFmtId="0" fontId="13" fillId="34" borderId="27" xfId="61" applyFont="1" applyFill="1" applyBorder="1" applyAlignment="1">
      <alignment horizontal="center" vertical="center"/>
      <protection/>
    </xf>
    <xf numFmtId="0" fontId="0" fillId="34" borderId="14" xfId="61" applyFont="1" applyFill="1" applyBorder="1" applyAlignment="1">
      <alignment horizontal="center" vertical="center"/>
      <protection/>
    </xf>
    <xf numFmtId="0" fontId="0" fillId="34" borderId="12" xfId="61" applyFont="1" applyFill="1" applyBorder="1" applyAlignment="1">
      <alignment horizontal="center" vertical="center"/>
      <protection/>
    </xf>
    <xf numFmtId="0" fontId="13" fillId="34" borderId="19" xfId="61" applyFont="1" applyFill="1" applyBorder="1" applyAlignment="1">
      <alignment horizontal="center" vertical="center"/>
      <protection/>
    </xf>
    <xf numFmtId="0" fontId="13" fillId="34" borderId="28" xfId="61" applyFont="1" applyFill="1" applyBorder="1" applyAlignment="1">
      <alignment horizontal="center" vertical="center"/>
      <protection/>
    </xf>
    <xf numFmtId="0" fontId="13" fillId="34" borderId="20" xfId="61" applyFont="1" applyFill="1" applyBorder="1" applyAlignment="1">
      <alignment horizontal="center" vertical="center"/>
      <protection/>
    </xf>
    <xf numFmtId="0" fontId="0" fillId="34" borderId="17" xfId="61" applyFont="1" applyFill="1" applyBorder="1" applyAlignment="1">
      <alignment/>
      <protection/>
    </xf>
    <xf numFmtId="0" fontId="8" fillId="34" borderId="17" xfId="61" applyFont="1" applyFill="1" applyBorder="1" applyAlignment="1">
      <alignment horizontal="center" vertical="center" wrapText="1" shrinkToFit="1"/>
      <protection/>
    </xf>
    <xf numFmtId="0" fontId="13" fillId="34" borderId="19" xfId="61" applyFont="1" applyFill="1" applyBorder="1" applyAlignment="1">
      <alignment horizontal="center" vertical="center" shrinkToFit="1"/>
      <protection/>
    </xf>
    <xf numFmtId="0" fontId="13" fillId="34" borderId="28" xfId="61" applyFont="1" applyFill="1" applyBorder="1" applyAlignment="1">
      <alignment horizontal="center" vertical="center" shrinkToFit="1"/>
      <protection/>
    </xf>
    <xf numFmtId="0" fontId="13" fillId="34" borderId="20" xfId="61" applyFont="1" applyFill="1" applyBorder="1" applyAlignment="1">
      <alignment horizontal="center" vertical="center" shrinkToFit="1"/>
      <protection/>
    </xf>
    <xf numFmtId="0" fontId="13" fillId="34" borderId="17" xfId="61" applyFont="1" applyFill="1" applyBorder="1" applyAlignment="1">
      <alignment horizontal="center" vertical="center"/>
      <protection/>
    </xf>
    <xf numFmtId="0" fontId="13" fillId="34" borderId="12" xfId="61" applyFont="1" applyFill="1" applyBorder="1" applyAlignment="1">
      <alignment horizontal="center" vertical="center"/>
      <protection/>
    </xf>
    <xf numFmtId="0" fontId="3" fillId="0" borderId="26" xfId="61" applyFont="1" applyBorder="1" applyAlignment="1">
      <alignment horizontal="right" shrinkToFit="1"/>
      <protection/>
    </xf>
    <xf numFmtId="0" fontId="3" fillId="34" borderId="17" xfId="61" applyFont="1" applyFill="1" applyBorder="1" applyAlignment="1">
      <alignment vertical="center" shrinkToFit="1"/>
      <protection/>
    </xf>
    <xf numFmtId="0" fontId="3" fillId="34" borderId="17" xfId="61" applyFont="1" applyFill="1" applyBorder="1" applyAlignment="1">
      <alignment horizontal="center" vertical="center" shrinkToFit="1"/>
      <protection/>
    </xf>
    <xf numFmtId="0" fontId="3" fillId="0" borderId="0" xfId="61" applyFont="1" applyAlignment="1">
      <alignment horizontal="left" shrinkToFit="1"/>
      <protection/>
    </xf>
    <xf numFmtId="0" fontId="12" fillId="34" borderId="27" xfId="61" applyFont="1" applyFill="1" applyBorder="1" applyAlignment="1">
      <alignment horizontal="center" vertical="center" wrapText="1"/>
      <protection/>
    </xf>
    <xf numFmtId="0" fontId="12" fillId="34" borderId="14" xfId="61" applyFont="1" applyFill="1" applyBorder="1" applyAlignment="1">
      <alignment horizontal="center" vertical="center" wrapText="1"/>
      <protection/>
    </xf>
    <xf numFmtId="0" fontId="12" fillId="34" borderId="12" xfId="61" applyFont="1" applyFill="1" applyBorder="1" applyAlignment="1">
      <alignment horizontal="center" vertical="center" wrapText="1"/>
      <protection/>
    </xf>
    <xf numFmtId="0" fontId="12" fillId="34" borderId="27" xfId="61" applyFont="1" applyFill="1" applyBorder="1" applyAlignment="1">
      <alignment horizontal="center" vertical="center" shrinkToFit="1"/>
      <protection/>
    </xf>
    <xf numFmtId="0" fontId="12" fillId="34" borderId="12" xfId="61" applyFont="1" applyFill="1" applyBorder="1" applyAlignment="1">
      <alignment horizontal="center" vertical="center" shrinkToFit="1"/>
      <protection/>
    </xf>
    <xf numFmtId="3" fontId="12" fillId="0" borderId="27" xfId="61" applyNumberFormat="1" applyFont="1" applyBorder="1" applyAlignment="1">
      <alignment horizontal="right" vertical="center" wrapText="1"/>
      <protection/>
    </xf>
    <xf numFmtId="3" fontId="12" fillId="0" borderId="12" xfId="61" applyNumberFormat="1" applyFont="1" applyBorder="1" applyAlignment="1">
      <alignment horizontal="right" vertical="center" wrapText="1"/>
      <protection/>
    </xf>
    <xf numFmtId="0" fontId="12" fillId="34" borderId="17" xfId="61" applyFont="1" applyFill="1" applyBorder="1" applyAlignment="1">
      <alignment horizontal="center" vertical="center" wrapText="1"/>
      <protection/>
    </xf>
    <xf numFmtId="0" fontId="12" fillId="34" borderId="17" xfId="61" applyFont="1" applyFill="1" applyBorder="1" applyAlignment="1">
      <alignment horizontal="center" vertical="center"/>
      <protection/>
    </xf>
    <xf numFmtId="0" fontId="12" fillId="34" borderId="19" xfId="61" applyFont="1" applyFill="1" applyBorder="1" applyAlignment="1">
      <alignment horizontal="center" vertical="center"/>
      <protection/>
    </xf>
    <xf numFmtId="0" fontId="12" fillId="34" borderId="28" xfId="61" applyFont="1" applyFill="1" applyBorder="1" applyAlignment="1">
      <alignment horizontal="center" vertical="center"/>
      <protection/>
    </xf>
    <xf numFmtId="0" fontId="12" fillId="34" borderId="20" xfId="61" applyFont="1" applyFill="1" applyBorder="1" applyAlignment="1">
      <alignment horizontal="center" vertical="center"/>
      <protection/>
    </xf>
    <xf numFmtId="0" fontId="12" fillId="34" borderId="29" xfId="61" applyFont="1" applyFill="1" applyBorder="1" applyAlignment="1">
      <alignment horizontal="center" vertical="center"/>
      <protection/>
    </xf>
    <xf numFmtId="0" fontId="12" fillId="34" borderId="16" xfId="61" applyFont="1" applyFill="1" applyBorder="1" applyAlignment="1">
      <alignment horizontal="center" vertical="center"/>
      <protection/>
    </xf>
    <xf numFmtId="0" fontId="12" fillId="34" borderId="15" xfId="61" applyFont="1" applyFill="1" applyBorder="1" applyAlignment="1">
      <alignment horizontal="center" vertical="center"/>
      <protection/>
    </xf>
    <xf numFmtId="0" fontId="12" fillId="34" borderId="12" xfId="61" applyFont="1" applyFill="1" applyBorder="1" applyAlignment="1">
      <alignment horizontal="center" vertical="center"/>
      <protection/>
    </xf>
    <xf numFmtId="0" fontId="12" fillId="34" borderId="27" xfId="61" applyFont="1" applyFill="1" applyBorder="1" applyAlignment="1">
      <alignment horizontal="center" vertical="center"/>
      <protection/>
    </xf>
    <xf numFmtId="0" fontId="12" fillId="34" borderId="19" xfId="61" applyFont="1" applyFill="1" applyBorder="1" applyAlignment="1">
      <alignment horizontal="center" vertical="center" wrapText="1"/>
      <protection/>
    </xf>
    <xf numFmtId="0" fontId="12" fillId="34" borderId="20" xfId="61" applyFont="1" applyFill="1" applyBorder="1" applyAlignment="1">
      <alignment horizontal="center" vertical="center" wrapText="1"/>
      <protection/>
    </xf>
    <xf numFmtId="0" fontId="12" fillId="0" borderId="27" xfId="61" applyFont="1" applyBorder="1" applyAlignment="1">
      <alignment horizontal="right" vertical="center" wrapText="1"/>
      <protection/>
    </xf>
    <xf numFmtId="0" fontId="12" fillId="0" borderId="12" xfId="61" applyFont="1" applyBorder="1" applyAlignment="1">
      <alignment horizontal="right" vertical="center" wrapText="1"/>
      <protection/>
    </xf>
    <xf numFmtId="0" fontId="12" fillId="34" borderId="30" xfId="61" applyFont="1" applyFill="1" applyBorder="1" applyAlignment="1">
      <alignment horizontal="center" vertical="center"/>
      <protection/>
    </xf>
    <xf numFmtId="0" fontId="12" fillId="34" borderId="13" xfId="61" applyFont="1" applyFill="1" applyBorder="1" applyAlignment="1">
      <alignment horizontal="center" vertical="center"/>
      <protection/>
    </xf>
    <xf numFmtId="38" fontId="12" fillId="0" borderId="27" xfId="50" applyFont="1" applyBorder="1" applyAlignment="1">
      <alignment horizontal="right" vertical="center" wrapText="1"/>
    </xf>
    <xf numFmtId="38" fontId="12" fillId="0" borderId="12" xfId="50" applyFont="1" applyBorder="1" applyAlignment="1">
      <alignment horizontal="right" vertical="center" wrapText="1"/>
    </xf>
    <xf numFmtId="0" fontId="12" fillId="0" borderId="14" xfId="61" applyFont="1" applyBorder="1" applyAlignment="1">
      <alignment horizontal="right" vertical="center" wrapText="1"/>
      <protection/>
    </xf>
    <xf numFmtId="0" fontId="12" fillId="34" borderId="28" xfId="61" applyFont="1" applyFill="1" applyBorder="1" applyAlignment="1">
      <alignment horizontal="center" vertical="center" wrapText="1"/>
      <protection/>
    </xf>
    <xf numFmtId="9" fontId="12" fillId="34" borderId="27" xfId="61" applyNumberFormat="1" applyFont="1" applyFill="1" applyBorder="1" applyAlignment="1">
      <alignment horizontal="center" vertical="center" wrapText="1"/>
      <protection/>
    </xf>
    <xf numFmtId="9" fontId="12" fillId="34" borderId="12" xfId="61" applyNumberFormat="1" applyFont="1" applyFill="1" applyBorder="1" applyAlignment="1">
      <alignment horizontal="center" vertical="center"/>
      <protection/>
    </xf>
    <xf numFmtId="3" fontId="12" fillId="0" borderId="14" xfId="61" applyNumberFormat="1" applyFont="1" applyBorder="1" applyAlignment="1">
      <alignment horizontal="right" vertical="center" wrapText="1"/>
      <protection/>
    </xf>
    <xf numFmtId="49" fontId="12" fillId="0" borderId="27" xfId="61" applyNumberFormat="1" applyFont="1" applyBorder="1" applyAlignment="1">
      <alignment horizontal="right" vertical="center"/>
      <protection/>
    </xf>
    <xf numFmtId="49" fontId="12" fillId="0" borderId="12" xfId="61" applyNumberFormat="1" applyFont="1" applyBorder="1" applyAlignment="1">
      <alignment horizontal="right" vertical="center"/>
      <protection/>
    </xf>
    <xf numFmtId="0" fontId="12" fillId="0" borderId="27" xfId="61" applyFont="1" applyBorder="1" applyAlignment="1">
      <alignment horizontal="right" vertical="center"/>
      <protection/>
    </xf>
    <xf numFmtId="0" fontId="12" fillId="0" borderId="12" xfId="61" applyFont="1" applyBorder="1" applyAlignment="1">
      <alignment horizontal="right" vertical="center"/>
      <protection/>
    </xf>
    <xf numFmtId="0" fontId="12" fillId="0" borderId="27" xfId="61" applyFont="1" applyBorder="1" applyAlignment="1">
      <alignment horizontal="center" vertical="center"/>
      <protection/>
    </xf>
    <xf numFmtId="0" fontId="12" fillId="0" borderId="12" xfId="61" applyFont="1" applyBorder="1" applyAlignment="1">
      <alignment horizontal="center" vertical="center"/>
      <protection/>
    </xf>
    <xf numFmtId="9" fontId="12" fillId="34" borderId="19" xfId="61" applyNumberFormat="1" applyFont="1" applyFill="1" applyBorder="1" applyAlignment="1">
      <alignment horizontal="center" vertical="center" wrapText="1"/>
      <protection/>
    </xf>
    <xf numFmtId="9" fontId="12" fillId="34" borderId="28" xfId="61" applyNumberFormat="1" applyFont="1" applyFill="1" applyBorder="1" applyAlignment="1">
      <alignment horizontal="center" vertical="center" wrapText="1"/>
      <protection/>
    </xf>
    <xf numFmtId="9" fontId="12" fillId="34" borderId="20" xfId="61" applyNumberFormat="1" applyFont="1" applyFill="1" applyBorder="1" applyAlignment="1">
      <alignment horizontal="center" vertical="center" wrapText="1"/>
      <protection/>
    </xf>
    <xf numFmtId="0" fontId="0" fillId="34" borderId="17" xfId="61" applyFont="1" applyFill="1" applyBorder="1" applyAlignment="1">
      <alignment horizontal="center"/>
      <protection/>
    </xf>
    <xf numFmtId="49" fontId="12" fillId="0" borderId="27" xfId="50" applyNumberFormat="1" applyFont="1" applyBorder="1" applyAlignment="1">
      <alignment horizontal="right" vertical="center"/>
    </xf>
    <xf numFmtId="49" fontId="12" fillId="0" borderId="12" xfId="50" applyNumberFormat="1" applyFont="1" applyBorder="1" applyAlignment="1">
      <alignment horizontal="right" vertical="center"/>
    </xf>
    <xf numFmtId="0" fontId="11" fillId="34" borderId="27" xfId="62" applyFont="1" applyFill="1" applyBorder="1" applyAlignment="1">
      <alignment horizontal="center" vertical="center" shrinkToFit="1"/>
      <protection/>
    </xf>
    <xf numFmtId="0" fontId="11" fillId="34" borderId="12" xfId="62" applyFont="1" applyFill="1" applyBorder="1" applyAlignment="1">
      <alignment horizontal="center" vertical="center" shrinkToFit="1"/>
      <protection/>
    </xf>
    <xf numFmtId="0" fontId="11" fillId="34" borderId="17" xfId="62" applyFont="1" applyFill="1" applyBorder="1" applyAlignment="1">
      <alignment horizontal="center" vertical="center" shrinkToFit="1"/>
      <protection/>
    </xf>
    <xf numFmtId="0" fontId="57" fillId="0" borderId="19" xfId="0" applyFont="1" applyBorder="1" applyAlignment="1">
      <alignment horizontal="right" vertical="center"/>
    </xf>
    <xf numFmtId="0" fontId="56" fillId="0" borderId="20" xfId="0" applyFont="1" applyBorder="1" applyAlignment="1">
      <alignment horizontal="right" vertical="center"/>
    </xf>
    <xf numFmtId="0" fontId="57" fillId="34" borderId="17" xfId="0" applyFont="1" applyFill="1" applyBorder="1" applyAlignment="1">
      <alignment horizontal="center" vertical="center"/>
    </xf>
    <xf numFmtId="0" fontId="56" fillId="34" borderId="17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horizontal="center" vertical="center"/>
    </xf>
    <xf numFmtId="0" fontId="56" fillId="34" borderId="20" xfId="0" applyFont="1" applyFill="1" applyBorder="1" applyAlignment="1">
      <alignment horizontal="center" vertical="center"/>
    </xf>
    <xf numFmtId="0" fontId="57" fillId="34" borderId="27" xfId="0" applyFont="1" applyFill="1" applyBorder="1" applyAlignment="1">
      <alignment horizontal="center" vertical="center"/>
    </xf>
    <xf numFmtId="0" fontId="57" fillId="34" borderId="12" xfId="0" applyFont="1" applyFill="1" applyBorder="1" applyAlignment="1">
      <alignment horizontal="center" vertical="center"/>
    </xf>
    <xf numFmtId="38" fontId="57" fillId="0" borderId="17" xfId="48" applyFont="1" applyBorder="1" applyAlignment="1">
      <alignment horizontal="right" vertical="center"/>
    </xf>
    <xf numFmtId="38" fontId="56" fillId="0" borderId="17" xfId="48" applyFont="1" applyBorder="1" applyAlignment="1">
      <alignment horizontal="right" vertical="center"/>
    </xf>
    <xf numFmtId="38" fontId="3" fillId="34" borderId="27" xfId="50" applyFont="1" applyFill="1" applyBorder="1" applyAlignment="1">
      <alignment horizontal="center" vertical="center" wrapText="1"/>
    </xf>
    <xf numFmtId="38" fontId="3" fillId="34" borderId="12" xfId="50" applyFont="1" applyFill="1" applyBorder="1" applyAlignment="1">
      <alignment horizontal="center" vertical="center" wrapText="1"/>
    </xf>
    <xf numFmtId="38" fontId="3" fillId="34" borderId="17" xfId="50" applyFont="1" applyFill="1" applyBorder="1" applyAlignment="1">
      <alignment horizontal="center" vertical="center"/>
    </xf>
    <xf numFmtId="0" fontId="3" fillId="34" borderId="27" xfId="61" applyFont="1" applyFill="1" applyBorder="1" applyAlignment="1">
      <alignment horizontal="center" vertical="center"/>
      <protection/>
    </xf>
    <xf numFmtId="0" fontId="0" fillId="34" borderId="14" xfId="61" applyFont="1" applyFill="1" applyBorder="1">
      <alignment/>
      <protection/>
    </xf>
    <xf numFmtId="0" fontId="0" fillId="34" borderId="12" xfId="61" applyFont="1" applyFill="1" applyBorder="1">
      <alignment/>
      <protection/>
    </xf>
    <xf numFmtId="38" fontId="3" fillId="34" borderId="19" xfId="50" applyFont="1" applyFill="1" applyBorder="1" applyAlignment="1">
      <alignment horizontal="center" vertical="center"/>
    </xf>
    <xf numFmtId="38" fontId="3" fillId="34" borderId="20" xfId="50" applyFont="1" applyFill="1" applyBorder="1" applyAlignment="1">
      <alignment horizontal="center" vertical="center"/>
    </xf>
    <xf numFmtId="38" fontId="3" fillId="34" borderId="14" xfId="50" applyFont="1" applyFill="1" applyBorder="1" applyAlignment="1">
      <alignment horizontal="center" vertical="center"/>
    </xf>
    <xf numFmtId="38" fontId="3" fillId="34" borderId="12" xfId="50" applyFont="1" applyFill="1" applyBorder="1" applyAlignment="1">
      <alignment horizontal="center" vertical="center"/>
    </xf>
    <xf numFmtId="38" fontId="3" fillId="34" borderId="27" xfId="50" applyFont="1" applyFill="1" applyBorder="1" applyAlignment="1">
      <alignment horizontal="center" vertical="center"/>
    </xf>
    <xf numFmtId="38" fontId="0" fillId="34" borderId="12" xfId="50" applyFont="1" applyFill="1" applyBorder="1" applyAlignment="1">
      <alignment horizontal="center" vertical="center"/>
    </xf>
    <xf numFmtId="38" fontId="8" fillId="34" borderId="27" xfId="50" applyFont="1" applyFill="1" applyBorder="1" applyAlignment="1">
      <alignment horizontal="center" vertical="center" wrapText="1"/>
    </xf>
    <xf numFmtId="38" fontId="8" fillId="34" borderId="14" xfId="50" applyFont="1" applyFill="1" applyBorder="1" applyAlignment="1">
      <alignment horizontal="center" vertical="center"/>
    </xf>
    <xf numFmtId="38" fontId="8" fillId="34" borderId="12" xfId="50" applyFont="1" applyFill="1" applyBorder="1" applyAlignment="1">
      <alignment horizontal="center" vertical="center"/>
    </xf>
    <xf numFmtId="38" fontId="8" fillId="34" borderId="27" xfId="50" applyFont="1" applyFill="1" applyBorder="1" applyAlignment="1">
      <alignment horizontal="center" vertical="center"/>
    </xf>
    <xf numFmtId="38" fontId="9" fillId="34" borderId="12" xfId="50" applyFont="1" applyFill="1" applyBorder="1" applyAlignment="1">
      <alignment horizontal="center" vertical="center"/>
    </xf>
    <xf numFmtId="38" fontId="8" fillId="34" borderId="12" xfId="50" applyFont="1" applyFill="1" applyBorder="1" applyAlignment="1">
      <alignment horizontal="center" vertical="center" wrapText="1"/>
    </xf>
    <xf numFmtId="0" fontId="8" fillId="34" borderId="27" xfId="61" applyFont="1" applyFill="1" applyBorder="1" applyAlignment="1">
      <alignment horizontal="center" vertical="center"/>
      <protection/>
    </xf>
    <xf numFmtId="38" fontId="8" fillId="34" borderId="19" xfId="50" applyFont="1" applyFill="1" applyBorder="1" applyAlignment="1">
      <alignment horizontal="center" vertical="center"/>
    </xf>
    <xf numFmtId="38" fontId="9" fillId="34" borderId="20" xfId="50" applyFont="1" applyFill="1" applyBorder="1" applyAlignment="1">
      <alignment horizontal="center" vertical="center"/>
    </xf>
    <xf numFmtId="0" fontId="9" fillId="34" borderId="14" xfId="61" applyFont="1" applyFill="1" applyBorder="1">
      <alignment/>
      <protection/>
    </xf>
    <xf numFmtId="0" fontId="9" fillId="34" borderId="12" xfId="61" applyFont="1" applyFill="1" applyBorder="1">
      <alignment/>
      <protection/>
    </xf>
    <xf numFmtId="0" fontId="12" fillId="34" borderId="19" xfId="0" applyFont="1" applyFill="1" applyBorder="1" applyAlignment="1">
      <alignment horizontal="center" vertical="center"/>
    </xf>
    <xf numFmtId="0" fontId="12" fillId="34" borderId="20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0" fontId="12" fillId="34" borderId="27" xfId="0" applyFont="1" applyFill="1" applyBorder="1" applyAlignment="1">
      <alignment horizontal="center" vertical="center" textRotation="255"/>
    </xf>
    <xf numFmtId="0" fontId="15" fillId="34" borderId="14" xfId="0" applyFont="1" applyFill="1" applyBorder="1" applyAlignment="1">
      <alignment horizontal="center" vertical="center" textRotation="255"/>
    </xf>
    <xf numFmtId="0" fontId="15" fillId="34" borderId="12" xfId="0" applyFont="1" applyFill="1" applyBorder="1" applyAlignment="1">
      <alignment horizontal="center" vertical="center" textRotation="255"/>
    </xf>
    <xf numFmtId="0" fontId="12" fillId="34" borderId="27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12" fillId="34" borderId="28" xfId="0" applyFont="1" applyFill="1" applyBorder="1" applyAlignment="1">
      <alignment horizontal="center" vertical="center"/>
    </xf>
    <xf numFmtId="3" fontId="12" fillId="0" borderId="19" xfId="0" applyNumberFormat="1" applyFont="1" applyFill="1" applyBorder="1" applyAlignment="1">
      <alignment horizontal="right" vertical="center"/>
    </xf>
    <xf numFmtId="3" fontId="12" fillId="0" borderId="20" xfId="0" applyNumberFormat="1" applyFont="1" applyFill="1" applyBorder="1" applyAlignment="1">
      <alignment horizontal="right" vertical="center"/>
    </xf>
    <xf numFmtId="0" fontId="12" fillId="0" borderId="28" xfId="0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right" vertical="center"/>
    </xf>
    <xf numFmtId="0" fontId="12" fillId="0" borderId="19" xfId="0" applyFont="1" applyBorder="1" applyAlignment="1">
      <alignment horizontal="right" vertical="center"/>
    </xf>
    <xf numFmtId="0" fontId="12" fillId="0" borderId="20" xfId="0" applyFont="1" applyBorder="1" applyAlignment="1">
      <alignment horizontal="right" vertical="center"/>
    </xf>
    <xf numFmtId="0" fontId="12" fillId="0" borderId="28" xfId="0" applyFont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14</xdr:row>
      <xdr:rowOff>66675</xdr:rowOff>
    </xdr:from>
    <xdr:to>
      <xdr:col>0</xdr:col>
      <xdr:colOff>323850</xdr:colOff>
      <xdr:row>14</xdr:row>
      <xdr:rowOff>276225</xdr:rowOff>
    </xdr:to>
    <xdr:sp>
      <xdr:nvSpPr>
        <xdr:cNvPr id="1" name="円/楕円 1"/>
        <xdr:cNvSpPr>
          <a:spLocks/>
        </xdr:cNvSpPr>
      </xdr:nvSpPr>
      <xdr:spPr>
        <a:xfrm>
          <a:off x="123825" y="4333875"/>
          <a:ext cx="20002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zoomScalePageLayoutView="80" workbookViewId="0" topLeftCell="A1">
      <selection activeCell="C14" sqref="C14"/>
    </sheetView>
  </sheetViews>
  <sheetFormatPr defaultColWidth="9.00390625" defaultRowHeight="13.5"/>
  <cols>
    <col min="1" max="20" width="8.625" style="37" customWidth="1"/>
    <col min="21" max="16384" width="9.00390625" style="37" customWidth="1"/>
  </cols>
  <sheetData>
    <row r="1" ht="17.25" customHeight="1">
      <c r="A1" s="89" t="s">
        <v>82</v>
      </c>
    </row>
    <row r="2" spans="19:20" ht="30" customHeight="1">
      <c r="S2" s="250" t="s">
        <v>318</v>
      </c>
      <c r="T2" s="250"/>
    </row>
    <row r="3" spans="1:20" ht="30" customHeight="1">
      <c r="A3" s="251" t="s">
        <v>83</v>
      </c>
      <c r="B3" s="130" t="s">
        <v>84</v>
      </c>
      <c r="C3" s="131" t="s">
        <v>85</v>
      </c>
      <c r="D3" s="131"/>
      <c r="E3" s="131" t="s">
        <v>86</v>
      </c>
      <c r="F3" s="131"/>
      <c r="G3" s="131" t="s">
        <v>87</v>
      </c>
      <c r="H3" s="131"/>
      <c r="I3" s="131" t="s">
        <v>88</v>
      </c>
      <c r="J3" s="131"/>
      <c r="K3" s="131" t="s">
        <v>97</v>
      </c>
      <c r="L3" s="131"/>
      <c r="M3" s="131" t="s">
        <v>98</v>
      </c>
      <c r="N3" s="131"/>
      <c r="O3" s="131" t="s">
        <v>99</v>
      </c>
      <c r="P3" s="131"/>
      <c r="Q3" s="131" t="s">
        <v>100</v>
      </c>
      <c r="R3" s="131"/>
      <c r="S3" s="131" t="s">
        <v>101</v>
      </c>
      <c r="T3" s="131"/>
    </row>
    <row r="4" spans="1:20" ht="30" customHeight="1">
      <c r="A4" s="252"/>
      <c r="B4" s="131"/>
      <c r="C4" s="131" t="s">
        <v>89</v>
      </c>
      <c r="D4" s="131" t="s">
        <v>90</v>
      </c>
      <c r="E4" s="131" t="s">
        <v>89</v>
      </c>
      <c r="F4" s="131" t="s">
        <v>91</v>
      </c>
      <c r="G4" s="131" t="s">
        <v>89</v>
      </c>
      <c r="H4" s="131" t="s">
        <v>90</v>
      </c>
      <c r="I4" s="131" t="s">
        <v>89</v>
      </c>
      <c r="J4" s="131" t="s">
        <v>91</v>
      </c>
      <c r="K4" s="131" t="s">
        <v>89</v>
      </c>
      <c r="L4" s="131" t="s">
        <v>90</v>
      </c>
      <c r="M4" s="131" t="s">
        <v>89</v>
      </c>
      <c r="N4" s="131" t="s">
        <v>91</v>
      </c>
      <c r="O4" s="131" t="s">
        <v>89</v>
      </c>
      <c r="P4" s="131" t="s">
        <v>90</v>
      </c>
      <c r="Q4" s="131" t="s">
        <v>89</v>
      </c>
      <c r="R4" s="131" t="s">
        <v>91</v>
      </c>
      <c r="S4" s="131" t="s">
        <v>89</v>
      </c>
      <c r="T4" s="131" t="s">
        <v>90</v>
      </c>
    </row>
    <row r="5" spans="1:20" ht="30" customHeight="1">
      <c r="A5" s="131" t="s">
        <v>92</v>
      </c>
      <c r="B5" s="38">
        <v>64338</v>
      </c>
      <c r="C5" s="39">
        <v>616</v>
      </c>
      <c r="D5" s="39">
        <v>9.6</v>
      </c>
      <c r="E5" s="39">
        <v>537</v>
      </c>
      <c r="F5" s="39">
        <v>8.3</v>
      </c>
      <c r="G5" s="39">
        <v>79</v>
      </c>
      <c r="H5" s="39">
        <v>1.2</v>
      </c>
      <c r="I5" s="39">
        <v>1</v>
      </c>
      <c r="J5" s="39">
        <v>1.6</v>
      </c>
      <c r="K5" s="39">
        <v>0</v>
      </c>
      <c r="L5" s="39">
        <v>0</v>
      </c>
      <c r="M5" s="39">
        <v>19</v>
      </c>
      <c r="N5" s="39">
        <v>29.9</v>
      </c>
      <c r="O5" s="39">
        <v>3</v>
      </c>
      <c r="P5" s="41">
        <v>4.8</v>
      </c>
      <c r="Q5" s="39">
        <v>386</v>
      </c>
      <c r="R5" s="39">
        <v>6</v>
      </c>
      <c r="S5" s="39">
        <v>160</v>
      </c>
      <c r="T5" s="39">
        <v>2.5</v>
      </c>
    </row>
    <row r="6" spans="1:20" ht="30" customHeight="1">
      <c r="A6" s="131" t="s">
        <v>93</v>
      </c>
      <c r="B6" s="38">
        <v>64638</v>
      </c>
      <c r="C6" s="39">
        <v>564</v>
      </c>
      <c r="D6" s="39">
        <v>8.7</v>
      </c>
      <c r="E6" s="39">
        <v>513</v>
      </c>
      <c r="F6" s="39">
        <v>7.9</v>
      </c>
      <c r="G6" s="39">
        <v>51</v>
      </c>
      <c r="H6" s="39">
        <v>0.8</v>
      </c>
      <c r="I6" s="39">
        <v>4</v>
      </c>
      <c r="J6" s="39">
        <v>7.1</v>
      </c>
      <c r="K6" s="39">
        <v>2</v>
      </c>
      <c r="L6" s="39">
        <v>3.5</v>
      </c>
      <c r="M6" s="39">
        <v>19</v>
      </c>
      <c r="N6" s="39">
        <v>32.6</v>
      </c>
      <c r="O6" s="39">
        <v>3</v>
      </c>
      <c r="P6" s="39">
        <v>5.3</v>
      </c>
      <c r="Q6" s="39">
        <v>412</v>
      </c>
      <c r="R6" s="39">
        <v>6.4</v>
      </c>
      <c r="S6" s="39">
        <v>159</v>
      </c>
      <c r="T6" s="39">
        <v>2.5</v>
      </c>
    </row>
    <row r="7" spans="1:20" ht="30" customHeight="1">
      <c r="A7" s="131" t="s">
        <v>94</v>
      </c>
      <c r="B7" s="38">
        <v>65070</v>
      </c>
      <c r="C7" s="39">
        <v>607</v>
      </c>
      <c r="D7" s="39">
        <v>9.3</v>
      </c>
      <c r="E7" s="39">
        <v>599</v>
      </c>
      <c r="F7" s="39">
        <v>9.2</v>
      </c>
      <c r="G7" s="39">
        <v>8</v>
      </c>
      <c r="H7" s="39">
        <v>0.1</v>
      </c>
      <c r="I7" s="39">
        <v>0</v>
      </c>
      <c r="J7" s="39">
        <v>0</v>
      </c>
      <c r="K7" s="39">
        <v>0</v>
      </c>
      <c r="L7" s="39">
        <v>0</v>
      </c>
      <c r="M7" s="39">
        <v>20</v>
      </c>
      <c r="N7" s="39">
        <v>31.9</v>
      </c>
      <c r="O7" s="39">
        <v>2</v>
      </c>
      <c r="P7" s="39">
        <v>3.3</v>
      </c>
      <c r="Q7" s="39">
        <v>399</v>
      </c>
      <c r="R7" s="39">
        <v>6.1</v>
      </c>
      <c r="S7" s="39">
        <v>154</v>
      </c>
      <c r="T7" s="39">
        <v>2.4</v>
      </c>
    </row>
    <row r="8" spans="1:20" ht="30" customHeight="1">
      <c r="A8" s="131" t="s">
        <v>95</v>
      </c>
      <c r="B8" s="38">
        <v>65342</v>
      </c>
      <c r="C8" s="39">
        <v>592</v>
      </c>
      <c r="D8" s="39">
        <v>9.1</v>
      </c>
      <c r="E8" s="39">
        <v>549</v>
      </c>
      <c r="F8" s="39">
        <v>8.4</v>
      </c>
      <c r="G8" s="39">
        <v>43</v>
      </c>
      <c r="H8" s="39">
        <v>0.7</v>
      </c>
      <c r="I8" s="39">
        <v>2</v>
      </c>
      <c r="J8" s="39">
        <v>3.4</v>
      </c>
      <c r="K8" s="39">
        <v>2</v>
      </c>
      <c r="L8" s="39">
        <v>3.4</v>
      </c>
      <c r="M8" s="39">
        <v>13</v>
      </c>
      <c r="N8" s="39">
        <v>21.5</v>
      </c>
      <c r="O8" s="39">
        <v>4</v>
      </c>
      <c r="P8" s="39">
        <v>6.7</v>
      </c>
      <c r="Q8" s="39">
        <v>395</v>
      </c>
      <c r="R8" s="39">
        <v>6</v>
      </c>
      <c r="S8" s="39">
        <v>159</v>
      </c>
      <c r="T8" s="39">
        <v>2.4</v>
      </c>
    </row>
    <row r="9" spans="1:20" ht="30" customHeight="1">
      <c r="A9" s="131" t="s">
        <v>96</v>
      </c>
      <c r="B9" s="40">
        <v>65534</v>
      </c>
      <c r="C9" s="39">
        <v>609</v>
      </c>
      <c r="D9" s="39">
        <v>9.3</v>
      </c>
      <c r="E9" s="39">
        <v>572</v>
      </c>
      <c r="F9" s="39">
        <v>8.7</v>
      </c>
      <c r="G9" s="39">
        <v>37</v>
      </c>
      <c r="H9" s="39">
        <v>0.6</v>
      </c>
      <c r="I9" s="39">
        <v>1</v>
      </c>
      <c r="J9" s="39">
        <v>1.6</v>
      </c>
      <c r="K9" s="39">
        <v>0</v>
      </c>
      <c r="L9" s="39">
        <v>0</v>
      </c>
      <c r="M9" s="39">
        <v>17</v>
      </c>
      <c r="N9" s="39">
        <v>27.2</v>
      </c>
      <c r="O9" s="39">
        <v>0</v>
      </c>
      <c r="P9" s="39">
        <v>0</v>
      </c>
      <c r="Q9" s="39">
        <v>375</v>
      </c>
      <c r="R9" s="39">
        <v>5.7</v>
      </c>
      <c r="S9" s="39">
        <v>148</v>
      </c>
      <c r="T9" s="39">
        <v>2.26</v>
      </c>
    </row>
    <row r="10" spans="1:20" ht="30" customHeight="1">
      <c r="A10" s="131" t="s">
        <v>187</v>
      </c>
      <c r="B10" s="40">
        <v>66003</v>
      </c>
      <c r="C10" s="39">
        <v>587</v>
      </c>
      <c r="D10" s="39">
        <v>8.9</v>
      </c>
      <c r="E10" s="39">
        <v>596</v>
      </c>
      <c r="F10" s="85">
        <v>9</v>
      </c>
      <c r="G10" s="86" t="s">
        <v>263</v>
      </c>
      <c r="H10" s="86" t="s">
        <v>264</v>
      </c>
      <c r="I10" s="39">
        <v>0</v>
      </c>
      <c r="J10" s="39">
        <v>0</v>
      </c>
      <c r="K10" s="39">
        <v>0</v>
      </c>
      <c r="L10" s="39">
        <v>0</v>
      </c>
      <c r="M10" s="39">
        <v>18</v>
      </c>
      <c r="N10" s="39">
        <v>29.8</v>
      </c>
      <c r="O10" s="39">
        <v>4</v>
      </c>
      <c r="P10" s="39">
        <v>6.8</v>
      </c>
      <c r="Q10" s="39">
        <v>385</v>
      </c>
      <c r="R10" s="39">
        <v>5.8</v>
      </c>
      <c r="S10" s="39">
        <v>135</v>
      </c>
      <c r="T10" s="39">
        <v>2.05</v>
      </c>
    </row>
    <row r="11" spans="16:20" ht="18" customHeight="1">
      <c r="P11" s="42"/>
      <c r="R11" s="129"/>
      <c r="T11" s="234" t="s">
        <v>326</v>
      </c>
    </row>
    <row r="12" spans="18:20" ht="18" customHeight="1">
      <c r="R12" s="129"/>
      <c r="T12" s="234" t="s">
        <v>133</v>
      </c>
    </row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</sheetData>
  <sheetProtection/>
  <mergeCells count="2">
    <mergeCell ref="S2:T2"/>
    <mergeCell ref="A3:A4"/>
  </mergeCells>
  <printOptions/>
  <pageMargins left="0.4724409448818898" right="0.4724409448818898" top="0.8267716535433072" bottom="0.7874015748031497" header="0.5118110236220472" footer="0.43"/>
  <pageSetup firstPageNumber="52" useFirstPageNumber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G13" sqref="G13"/>
    </sheetView>
  </sheetViews>
  <sheetFormatPr defaultColWidth="7.375" defaultRowHeight="18.75" customHeight="1"/>
  <cols>
    <col min="1" max="13" width="10.625" style="35" customWidth="1"/>
    <col min="14" max="16384" width="7.375" style="35" customWidth="1"/>
  </cols>
  <sheetData>
    <row r="1" s="33" customFormat="1" ht="17.25" customHeight="1">
      <c r="A1" s="32" t="s">
        <v>64</v>
      </c>
    </row>
    <row r="2" s="33" customFormat="1" ht="18.75" customHeight="1">
      <c r="A2" s="32"/>
    </row>
    <row r="3" spans="1:13" s="34" customFormat="1" ht="24.75" customHeight="1">
      <c r="A3" s="313" t="s">
        <v>83</v>
      </c>
      <c r="B3" s="145" t="s">
        <v>65</v>
      </c>
      <c r="C3" s="146" t="s">
        <v>66</v>
      </c>
      <c r="D3" s="145" t="s">
        <v>67</v>
      </c>
      <c r="E3" s="145" t="s">
        <v>68</v>
      </c>
      <c r="F3" s="145" t="s">
        <v>69</v>
      </c>
      <c r="G3" s="315" t="s">
        <v>70</v>
      </c>
      <c r="H3" s="315"/>
      <c r="I3" s="315"/>
      <c r="J3" s="315"/>
      <c r="K3" s="315"/>
      <c r="L3" s="315"/>
      <c r="M3" s="315"/>
    </row>
    <row r="4" spans="1:13" s="34" customFormat="1" ht="24.75" customHeight="1">
      <c r="A4" s="314"/>
      <c r="B4" s="147" t="s">
        <v>71</v>
      </c>
      <c r="C4" s="148" t="s">
        <v>72</v>
      </c>
      <c r="D4" s="147" t="s">
        <v>71</v>
      </c>
      <c r="E4" s="147" t="s">
        <v>73</v>
      </c>
      <c r="F4" s="147" t="s">
        <v>74</v>
      </c>
      <c r="G4" s="149" t="s">
        <v>75</v>
      </c>
      <c r="H4" s="149" t="s">
        <v>76</v>
      </c>
      <c r="I4" s="149" t="s">
        <v>77</v>
      </c>
      <c r="J4" s="149" t="s">
        <v>78</v>
      </c>
      <c r="K4" s="149" t="s">
        <v>79</v>
      </c>
      <c r="L4" s="149" t="s">
        <v>80</v>
      </c>
      <c r="M4" s="149" t="s">
        <v>81</v>
      </c>
    </row>
    <row r="5" spans="1:13" ht="24.75" customHeight="1">
      <c r="A5" s="232" t="s">
        <v>157</v>
      </c>
      <c r="B5" s="229">
        <v>65081</v>
      </c>
      <c r="C5" s="229">
        <v>225</v>
      </c>
      <c r="D5" s="229">
        <v>268</v>
      </c>
      <c r="E5" s="230">
        <v>4.1</v>
      </c>
      <c r="F5" s="231">
        <v>531680</v>
      </c>
      <c r="G5" s="231">
        <v>156720</v>
      </c>
      <c r="H5" s="231">
        <v>50745</v>
      </c>
      <c r="I5" s="231">
        <v>375</v>
      </c>
      <c r="J5" s="231">
        <v>38806</v>
      </c>
      <c r="K5" s="231">
        <v>261137</v>
      </c>
      <c r="L5" s="231">
        <v>398</v>
      </c>
      <c r="M5" s="231">
        <v>23496</v>
      </c>
    </row>
    <row r="6" spans="1:13" ht="24.75" customHeight="1">
      <c r="A6" s="232" t="s">
        <v>158</v>
      </c>
      <c r="B6" s="229">
        <v>65503</v>
      </c>
      <c r="C6" s="229">
        <v>252</v>
      </c>
      <c r="D6" s="229">
        <v>300</v>
      </c>
      <c r="E6" s="230">
        <v>4.5</v>
      </c>
      <c r="F6" s="229">
        <v>592893</v>
      </c>
      <c r="G6" s="229">
        <v>175183</v>
      </c>
      <c r="H6" s="229">
        <v>56116</v>
      </c>
      <c r="I6" s="229">
        <v>539</v>
      </c>
      <c r="J6" s="229">
        <v>33833</v>
      </c>
      <c r="K6" s="229">
        <v>301215</v>
      </c>
      <c r="L6" s="229">
        <v>600</v>
      </c>
      <c r="M6" s="229">
        <v>25406</v>
      </c>
    </row>
    <row r="7" spans="1:13" ht="24.75" customHeight="1">
      <c r="A7" s="232" t="s">
        <v>159</v>
      </c>
      <c r="B7" s="229">
        <v>65823</v>
      </c>
      <c r="C7" s="229">
        <v>285</v>
      </c>
      <c r="D7" s="229">
        <v>337</v>
      </c>
      <c r="E7" s="230">
        <v>5.1</v>
      </c>
      <c r="F7" s="229">
        <v>679288</v>
      </c>
      <c r="G7" s="229">
        <v>216730</v>
      </c>
      <c r="H7" s="229">
        <v>71413</v>
      </c>
      <c r="I7" s="229">
        <v>733</v>
      </c>
      <c r="J7" s="229">
        <v>27678</v>
      </c>
      <c r="K7" s="229">
        <v>334192</v>
      </c>
      <c r="L7" s="229">
        <v>537</v>
      </c>
      <c r="M7" s="229">
        <v>27993</v>
      </c>
    </row>
    <row r="8" spans="1:13" ht="24.75" customHeight="1">
      <c r="A8" s="232" t="s">
        <v>160</v>
      </c>
      <c r="B8" s="229">
        <v>66133</v>
      </c>
      <c r="C8" s="229">
        <v>385</v>
      </c>
      <c r="D8" s="229">
        <v>474</v>
      </c>
      <c r="E8" s="230">
        <v>7.2</v>
      </c>
      <c r="F8" s="229">
        <v>850427</v>
      </c>
      <c r="G8" s="229">
        <v>284172</v>
      </c>
      <c r="H8" s="229">
        <v>96668</v>
      </c>
      <c r="I8" s="229">
        <v>1528</v>
      </c>
      <c r="J8" s="229">
        <v>25891</v>
      </c>
      <c r="K8" s="229">
        <v>410553</v>
      </c>
      <c r="L8" s="229">
        <v>1221</v>
      </c>
      <c r="M8" s="229">
        <v>30392</v>
      </c>
    </row>
    <row r="9" spans="1:13" ht="24.75" customHeight="1">
      <c r="A9" s="232" t="s">
        <v>329</v>
      </c>
      <c r="B9" s="229">
        <v>66572</v>
      </c>
      <c r="C9" s="229">
        <v>431</v>
      </c>
      <c r="D9" s="229">
        <v>541</v>
      </c>
      <c r="E9" s="230">
        <v>8.2</v>
      </c>
      <c r="F9" s="229">
        <v>930367</v>
      </c>
      <c r="G9" s="229">
        <v>307681</v>
      </c>
      <c r="H9" s="229">
        <v>104374</v>
      </c>
      <c r="I9" s="229">
        <v>2010</v>
      </c>
      <c r="J9" s="229">
        <v>30260</v>
      </c>
      <c r="K9" s="229">
        <v>453802</v>
      </c>
      <c r="L9" s="229">
        <v>1992</v>
      </c>
      <c r="M9" s="229">
        <v>30245</v>
      </c>
    </row>
    <row r="10" spans="1:13" s="34" customFormat="1" ht="19.5" customHeight="1">
      <c r="A10" s="36"/>
      <c r="B10" s="34" t="s">
        <v>323</v>
      </c>
      <c r="J10" s="10"/>
      <c r="K10" s="113"/>
      <c r="L10" s="34" t="s">
        <v>333</v>
      </c>
      <c r="M10" s="10"/>
    </row>
    <row r="11" spans="11:13" s="34" customFormat="1" ht="19.5" customHeight="1">
      <c r="K11" s="127"/>
      <c r="L11" s="34" t="s">
        <v>262</v>
      </c>
      <c r="M11" s="127"/>
    </row>
    <row r="12" s="34" customFormat="1" ht="18.75" customHeight="1"/>
    <row r="13" s="34" customFormat="1" ht="18.75" customHeight="1"/>
  </sheetData>
  <sheetProtection/>
  <mergeCells count="2">
    <mergeCell ref="A3:A4"/>
    <mergeCell ref="G3:M3"/>
  </mergeCells>
  <printOptions/>
  <pageMargins left="0.4724409448818898" right="0.4724409448818898" top="0.8267716535433072" bottom="0.7874015748031497" header="0.5118110236220472" footer="0.45"/>
  <pageSetup firstPageNumber="62" useFirstPageNumber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13" sqref="G13"/>
    </sheetView>
  </sheetViews>
  <sheetFormatPr defaultColWidth="7.375" defaultRowHeight="18.75" customHeight="1"/>
  <cols>
    <col min="1" max="1" width="5.75390625" style="35" customWidth="1"/>
    <col min="2" max="6" width="6.625" style="35" customWidth="1"/>
    <col min="7" max="8" width="7.50390625" style="35" customWidth="1"/>
    <col min="9" max="10" width="6.25390625" style="35" customWidth="1"/>
    <col min="11" max="11" width="7.375" style="35" customWidth="1"/>
    <col min="12" max="12" width="5.75390625" style="35" customWidth="1"/>
    <col min="13" max="16384" width="7.375" style="35" customWidth="1"/>
  </cols>
  <sheetData>
    <row r="1" spans="1:7" ht="17.25" customHeight="1">
      <c r="A1" s="32" t="s">
        <v>282</v>
      </c>
      <c r="B1" s="33"/>
      <c r="C1" s="33"/>
      <c r="D1" s="33"/>
      <c r="E1" s="33"/>
      <c r="F1" s="33"/>
      <c r="G1" s="33"/>
    </row>
    <row r="2" spans="1:7" ht="18.75" customHeight="1">
      <c r="A2" s="33"/>
      <c r="B2" s="33"/>
      <c r="C2" s="33"/>
      <c r="D2" s="33"/>
      <c r="E2" s="33"/>
      <c r="F2" s="33"/>
      <c r="G2" s="239" t="s">
        <v>340</v>
      </c>
    </row>
    <row r="3" spans="1:7" ht="39.75" customHeight="1">
      <c r="A3" s="150"/>
      <c r="B3" s="151" t="s">
        <v>295</v>
      </c>
      <c r="C3" s="152" t="s">
        <v>296</v>
      </c>
      <c r="D3" s="152" t="s">
        <v>297</v>
      </c>
      <c r="E3" s="152" t="s">
        <v>298</v>
      </c>
      <c r="F3" s="153" t="s">
        <v>299</v>
      </c>
      <c r="G3" s="152" t="s">
        <v>283</v>
      </c>
    </row>
    <row r="4" spans="1:7" ht="24.75" customHeight="1">
      <c r="A4" s="154" t="s">
        <v>312</v>
      </c>
      <c r="B4" s="116">
        <v>48</v>
      </c>
      <c r="C4" s="104">
        <v>4</v>
      </c>
      <c r="D4" s="104">
        <v>0</v>
      </c>
      <c r="E4" s="104">
        <v>408</v>
      </c>
      <c r="F4" s="117">
        <v>224</v>
      </c>
      <c r="G4" s="104">
        <f aca="true" t="shared" si="0" ref="G4:G9">SUM(B4:F4)</f>
        <v>684</v>
      </c>
    </row>
    <row r="5" spans="1:7" ht="24.75" customHeight="1">
      <c r="A5" s="154" t="s">
        <v>284</v>
      </c>
      <c r="B5" s="104">
        <v>33</v>
      </c>
      <c r="C5" s="104">
        <v>47</v>
      </c>
      <c r="D5" s="104">
        <v>0</v>
      </c>
      <c r="E5" s="104">
        <v>7</v>
      </c>
      <c r="F5" s="110">
        <v>241</v>
      </c>
      <c r="G5" s="104">
        <f t="shared" si="0"/>
        <v>328</v>
      </c>
    </row>
    <row r="6" spans="1:7" ht="24.75" customHeight="1">
      <c r="A6" s="154" t="s">
        <v>285</v>
      </c>
      <c r="B6" s="104">
        <v>14</v>
      </c>
      <c r="C6" s="104">
        <v>16</v>
      </c>
      <c r="D6" s="104">
        <v>9</v>
      </c>
      <c r="E6" s="104">
        <v>95</v>
      </c>
      <c r="F6" s="110">
        <v>191</v>
      </c>
      <c r="G6" s="104">
        <f t="shared" si="0"/>
        <v>325</v>
      </c>
    </row>
    <row r="7" spans="1:7" ht="24.75" customHeight="1">
      <c r="A7" s="154" t="s">
        <v>286</v>
      </c>
      <c r="B7" s="104">
        <v>8</v>
      </c>
      <c r="C7" s="104">
        <v>43</v>
      </c>
      <c r="D7" s="104">
        <v>6</v>
      </c>
      <c r="E7" s="104">
        <v>137</v>
      </c>
      <c r="F7" s="110">
        <v>252</v>
      </c>
      <c r="G7" s="104">
        <f t="shared" si="0"/>
        <v>446</v>
      </c>
    </row>
    <row r="8" spans="1:7" ht="24.75" customHeight="1">
      <c r="A8" s="154" t="s">
        <v>287</v>
      </c>
      <c r="B8" s="104">
        <v>17</v>
      </c>
      <c r="C8" s="104">
        <v>0</v>
      </c>
      <c r="D8" s="104">
        <v>0</v>
      </c>
      <c r="E8" s="104">
        <v>0</v>
      </c>
      <c r="F8" s="110">
        <v>110</v>
      </c>
      <c r="G8" s="104">
        <f t="shared" si="0"/>
        <v>127</v>
      </c>
    </row>
    <row r="9" spans="1:7" ht="24.75" customHeight="1">
      <c r="A9" s="154" t="s">
        <v>288</v>
      </c>
      <c r="B9" s="104">
        <v>3</v>
      </c>
      <c r="C9" s="104">
        <v>45</v>
      </c>
      <c r="D9" s="104">
        <v>0</v>
      </c>
      <c r="E9" s="104">
        <v>0</v>
      </c>
      <c r="F9" s="110">
        <v>72</v>
      </c>
      <c r="G9" s="104">
        <f t="shared" si="0"/>
        <v>120</v>
      </c>
    </row>
    <row r="10" spans="1:7" ht="24.75" customHeight="1">
      <c r="A10" s="154" t="s">
        <v>289</v>
      </c>
      <c r="B10" s="104">
        <f aca="true" t="shared" si="1" ref="B10:G10">SUM(B5:B9)</f>
        <v>75</v>
      </c>
      <c r="C10" s="104">
        <f t="shared" si="1"/>
        <v>151</v>
      </c>
      <c r="D10" s="104">
        <f t="shared" si="1"/>
        <v>15</v>
      </c>
      <c r="E10" s="104">
        <f t="shared" si="1"/>
        <v>239</v>
      </c>
      <c r="F10" s="111">
        <f t="shared" si="1"/>
        <v>866</v>
      </c>
      <c r="G10" s="112">
        <f t="shared" si="1"/>
        <v>1346</v>
      </c>
    </row>
    <row r="11" spans="1:7" ht="18.75" customHeight="1">
      <c r="A11" s="34"/>
      <c r="B11" s="34"/>
      <c r="C11" s="34"/>
      <c r="D11" s="34"/>
      <c r="E11" s="34"/>
      <c r="F11" s="34" t="s">
        <v>301</v>
      </c>
      <c r="G11" s="34"/>
    </row>
    <row r="12" ht="18.75" customHeight="1">
      <c r="F12" s="34" t="s">
        <v>300</v>
      </c>
    </row>
    <row r="13" ht="24.75" customHeight="1">
      <c r="A13" s="32" t="s">
        <v>302</v>
      </c>
    </row>
    <row r="14" spans="1:2" ht="24.75" customHeight="1">
      <c r="A14" s="32"/>
      <c r="B14" s="239" t="s">
        <v>340</v>
      </c>
    </row>
    <row r="15" spans="1:4" ht="24.75" customHeight="1">
      <c r="A15" s="154" t="s">
        <v>303</v>
      </c>
      <c r="B15" s="104">
        <v>85</v>
      </c>
      <c r="C15" s="35" t="s">
        <v>332</v>
      </c>
      <c r="D15" s="233" t="s">
        <v>339</v>
      </c>
    </row>
    <row r="16" spans="1:4" ht="24.75" customHeight="1">
      <c r="A16" s="154" t="s">
        <v>303</v>
      </c>
      <c r="B16" s="104">
        <v>151</v>
      </c>
      <c r="C16" s="35" t="s">
        <v>332</v>
      </c>
      <c r="D16" s="233" t="s">
        <v>336</v>
      </c>
    </row>
    <row r="17" spans="1:4" ht="24.75" customHeight="1">
      <c r="A17" s="154" t="s">
        <v>304</v>
      </c>
      <c r="B17" s="104">
        <v>125</v>
      </c>
      <c r="C17" s="35" t="s">
        <v>332</v>
      </c>
      <c r="D17" s="233" t="s">
        <v>337</v>
      </c>
    </row>
    <row r="18" spans="1:4" ht="24.75" customHeight="1">
      <c r="A18" s="154" t="s">
        <v>305</v>
      </c>
      <c r="B18" s="104">
        <v>118</v>
      </c>
      <c r="C18" s="35" t="s">
        <v>332</v>
      </c>
      <c r="D18" s="233" t="s">
        <v>338</v>
      </c>
    </row>
    <row r="19" spans="1:2" ht="24.75" customHeight="1">
      <c r="A19" s="154" t="s">
        <v>289</v>
      </c>
      <c r="B19" s="104">
        <f>SUM(B15:B18)</f>
        <v>479</v>
      </c>
    </row>
    <row r="20" ht="18.75" customHeight="1">
      <c r="F20" s="34" t="s">
        <v>308</v>
      </c>
    </row>
    <row r="21" ht="18.75" customHeight="1">
      <c r="F21" s="34" t="s">
        <v>300</v>
      </c>
    </row>
  </sheetData>
  <sheetProtection/>
  <printOptions/>
  <pageMargins left="0.4724409448818898" right="0.4724409448818898" top="0.8267716535433072" bottom="0.7874015748031497" header="0.5118110236220472" footer="0.45"/>
  <pageSetup firstPageNumber="62" useFirstPageNumber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80" workbookViewId="0" topLeftCell="A1">
      <selection activeCell="G13" sqref="G13"/>
    </sheetView>
  </sheetViews>
  <sheetFormatPr defaultColWidth="9.00390625" defaultRowHeight="13.5"/>
  <cols>
    <col min="1" max="1" width="18.625" style="0" customWidth="1"/>
    <col min="2" max="5" width="10.625" style="0" customWidth="1"/>
  </cols>
  <sheetData>
    <row r="1" spans="1:6" ht="17.25" customHeight="1">
      <c r="A1" s="88" t="s">
        <v>229</v>
      </c>
      <c r="B1" s="68"/>
      <c r="C1" s="68"/>
      <c r="D1" s="68"/>
      <c r="E1" s="68"/>
      <c r="F1" s="68"/>
    </row>
    <row r="2" spans="1:6" ht="24.75" customHeight="1">
      <c r="A2" s="69"/>
      <c r="B2" s="69"/>
      <c r="C2" s="69"/>
      <c r="D2" s="69"/>
      <c r="E2" s="240" t="s">
        <v>340</v>
      </c>
      <c r="F2" s="68"/>
    </row>
    <row r="3" spans="1:6" ht="24.75" customHeight="1">
      <c r="A3" s="155" t="s">
        <v>83</v>
      </c>
      <c r="B3" s="155" t="s">
        <v>230</v>
      </c>
      <c r="C3" s="155" t="s">
        <v>231</v>
      </c>
      <c r="D3" s="155" t="s">
        <v>232</v>
      </c>
      <c r="E3" s="155" t="s">
        <v>233</v>
      </c>
      <c r="F3" s="68"/>
    </row>
    <row r="4" spans="1:6" ht="24.75" customHeight="1">
      <c r="A4" s="158" t="s">
        <v>158</v>
      </c>
      <c r="B4" s="71">
        <v>1281</v>
      </c>
      <c r="C4" s="70">
        <v>482</v>
      </c>
      <c r="D4" s="70">
        <v>799</v>
      </c>
      <c r="E4" s="70"/>
      <c r="F4" s="68"/>
    </row>
    <row r="5" spans="1:6" ht="24.75" customHeight="1">
      <c r="A5" s="158" t="s">
        <v>159</v>
      </c>
      <c r="B5" s="71">
        <v>1402</v>
      </c>
      <c r="C5" s="70">
        <v>533</v>
      </c>
      <c r="D5" s="70">
        <v>869</v>
      </c>
      <c r="E5" s="72">
        <f>B5-B4</f>
        <v>121</v>
      </c>
      <c r="F5" s="68"/>
    </row>
    <row r="6" spans="1:6" ht="24.75" customHeight="1">
      <c r="A6" s="158" t="s">
        <v>160</v>
      </c>
      <c r="B6" s="71">
        <v>1498</v>
      </c>
      <c r="C6" s="70">
        <v>592</v>
      </c>
      <c r="D6" s="70">
        <v>906</v>
      </c>
      <c r="E6" s="72">
        <f>B6-B5</f>
        <v>96</v>
      </c>
      <c r="F6" s="68"/>
    </row>
    <row r="7" spans="1:6" ht="24.75" customHeight="1">
      <c r="A7" s="158" t="s">
        <v>329</v>
      </c>
      <c r="B7" s="71">
        <v>1654</v>
      </c>
      <c r="C7" s="70">
        <v>671</v>
      </c>
      <c r="D7" s="70">
        <v>983</v>
      </c>
      <c r="E7" s="72">
        <f>B7-B6</f>
        <v>156</v>
      </c>
      <c r="F7" s="68"/>
    </row>
    <row r="8" spans="1:6" ht="24.75" customHeight="1">
      <c r="A8" s="158" t="s">
        <v>330</v>
      </c>
      <c r="B8" s="71">
        <v>1663</v>
      </c>
      <c r="C8" s="70">
        <v>664</v>
      </c>
      <c r="D8" s="70">
        <v>999</v>
      </c>
      <c r="E8" s="70">
        <v>9</v>
      </c>
      <c r="F8" s="68"/>
    </row>
    <row r="9" spans="1:6" ht="24.75" customHeight="1">
      <c r="A9" s="69"/>
      <c r="B9" s="69"/>
      <c r="C9" s="69"/>
      <c r="E9" s="242" t="s">
        <v>328</v>
      </c>
      <c r="F9" s="68"/>
    </row>
    <row r="10" spans="1:6" ht="24.75" customHeight="1">
      <c r="A10" s="69"/>
      <c r="B10" s="69"/>
      <c r="C10" s="68"/>
      <c r="E10" s="243" t="s">
        <v>313</v>
      </c>
      <c r="F10" s="68"/>
    </row>
    <row r="11" spans="1:4" ht="14.25">
      <c r="A11" s="68"/>
      <c r="B11" s="68"/>
      <c r="C11" s="68"/>
      <c r="D11" s="68"/>
    </row>
  </sheetData>
  <sheetProtection/>
  <printOptions/>
  <pageMargins left="0.4724409448818898" right="0.4724409448818898" top="0.8267716535433072" bottom="0.7874015748031497" header="0.5118110236220472" footer="0.45"/>
  <pageSetup firstPageNumber="63" useFirstPageNumber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80" workbookViewId="0" topLeftCell="A1">
      <selection activeCell="G13" sqref="G13"/>
    </sheetView>
  </sheetViews>
  <sheetFormatPr defaultColWidth="9.00390625" defaultRowHeight="13.5"/>
  <cols>
    <col min="1" max="1" width="18.625" style="0" customWidth="1"/>
    <col min="2" max="4" width="10.625" style="0" customWidth="1"/>
    <col min="5" max="5" width="18.625" style="0" customWidth="1"/>
  </cols>
  <sheetData>
    <row r="1" spans="1:6" ht="17.25" customHeight="1">
      <c r="A1" s="88" t="s">
        <v>234</v>
      </c>
      <c r="B1" s="73"/>
      <c r="C1" s="68"/>
      <c r="D1" s="1"/>
      <c r="E1" s="69"/>
      <c r="F1" s="68"/>
    </row>
    <row r="2" spans="1:6" ht="24.75" customHeight="1">
      <c r="A2" s="69"/>
      <c r="B2" s="69"/>
      <c r="C2" s="69"/>
      <c r="D2" s="240" t="s">
        <v>340</v>
      </c>
      <c r="E2" s="69"/>
      <c r="F2" s="68"/>
    </row>
    <row r="3" spans="1:6" ht="39.75" customHeight="1">
      <c r="A3" s="156"/>
      <c r="B3" s="228" t="s">
        <v>230</v>
      </c>
      <c r="C3" s="228" t="s">
        <v>231</v>
      </c>
      <c r="D3" s="228" t="s">
        <v>232</v>
      </c>
      <c r="E3" s="69"/>
      <c r="F3" s="68"/>
    </row>
    <row r="4" spans="1:6" ht="41.25" customHeight="1">
      <c r="A4" s="157" t="s">
        <v>235</v>
      </c>
      <c r="B4" s="74">
        <v>799</v>
      </c>
      <c r="C4" s="74">
        <v>252</v>
      </c>
      <c r="D4" s="74">
        <v>547</v>
      </c>
      <c r="E4" s="69"/>
      <c r="F4" s="68"/>
    </row>
    <row r="5" spans="1:6" ht="24.75" customHeight="1">
      <c r="A5" s="228" t="s">
        <v>236</v>
      </c>
      <c r="B5" s="74">
        <v>1663</v>
      </c>
      <c r="C5" s="74">
        <v>664</v>
      </c>
      <c r="D5" s="74">
        <v>999</v>
      </c>
      <c r="E5" s="69"/>
      <c r="F5" s="68"/>
    </row>
    <row r="6" spans="1:6" ht="24.75" customHeight="1">
      <c r="A6" s="228" t="s">
        <v>230</v>
      </c>
      <c r="B6" s="75">
        <v>2462</v>
      </c>
      <c r="C6" s="75">
        <v>916</v>
      </c>
      <c r="D6" s="75">
        <v>1546</v>
      </c>
      <c r="E6" s="69"/>
      <c r="F6" s="68"/>
    </row>
    <row r="7" spans="1:6" ht="24.75" customHeight="1">
      <c r="A7" s="80"/>
      <c r="B7" s="114"/>
      <c r="C7" s="114"/>
      <c r="D7" s="244" t="s">
        <v>314</v>
      </c>
      <c r="E7" s="68"/>
      <c r="F7" s="68"/>
    </row>
    <row r="8" spans="1:6" ht="14.25">
      <c r="A8" s="68"/>
      <c r="B8" s="68"/>
      <c r="C8" s="68"/>
      <c r="D8" s="241" t="s">
        <v>313</v>
      </c>
      <c r="E8" s="68"/>
      <c r="F8" s="68"/>
    </row>
    <row r="9" spans="1:4" ht="14.25">
      <c r="A9" s="68"/>
      <c r="B9" s="68"/>
      <c r="C9" s="68"/>
      <c r="D9" s="68"/>
    </row>
  </sheetData>
  <sheetProtection/>
  <printOptions/>
  <pageMargins left="0.4724409448818898" right="0.4724409448818898" top="0.8267716535433072" bottom="0.7874015748031497" header="0.5118110236220472" footer="0.45"/>
  <pageSetup firstPageNumber="63" useFirstPageNumber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80" workbookViewId="0" topLeftCell="A1">
      <selection activeCell="G13" sqref="G13"/>
    </sheetView>
  </sheetViews>
  <sheetFormatPr defaultColWidth="9.00390625" defaultRowHeight="13.5"/>
  <cols>
    <col min="1" max="1" width="2.875" style="0" customWidth="1"/>
    <col min="2" max="2" width="17.625" style="0" customWidth="1"/>
  </cols>
  <sheetData>
    <row r="1" spans="1:10" ht="17.25" customHeight="1">
      <c r="A1" s="88" t="s">
        <v>309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6.5" customHeight="1">
      <c r="A2" s="88"/>
      <c r="B2" s="76"/>
      <c r="C2" s="76"/>
      <c r="D2" s="76"/>
      <c r="E2" s="76"/>
      <c r="F2" s="76"/>
      <c r="G2" s="76"/>
      <c r="H2" s="76"/>
      <c r="I2" s="76"/>
      <c r="J2" s="76"/>
    </row>
    <row r="3" spans="1:10" ht="16.5" customHeight="1">
      <c r="A3" s="76"/>
      <c r="B3" s="76"/>
      <c r="C3" s="76"/>
      <c r="D3" s="76"/>
      <c r="E3" s="76"/>
      <c r="F3" s="76"/>
      <c r="G3" s="76"/>
      <c r="H3" s="76"/>
      <c r="I3" s="76"/>
      <c r="J3" s="77" t="s">
        <v>324</v>
      </c>
    </row>
    <row r="4" spans="1:10" ht="16.5" customHeight="1">
      <c r="A4" s="76"/>
      <c r="B4" s="318" t="s">
        <v>237</v>
      </c>
      <c r="C4" s="319"/>
      <c r="D4" s="319"/>
      <c r="E4" s="318" t="s">
        <v>238</v>
      </c>
      <c r="F4" s="319"/>
      <c r="G4" s="319"/>
      <c r="H4" s="318" t="s">
        <v>239</v>
      </c>
      <c r="I4" s="319"/>
      <c r="J4" s="319"/>
    </row>
    <row r="5" spans="1:10" ht="16.5" customHeight="1">
      <c r="A5" s="76"/>
      <c r="B5" s="324">
        <v>9245</v>
      </c>
      <c r="C5" s="325"/>
      <c r="D5" s="325"/>
      <c r="E5" s="324">
        <v>6293</v>
      </c>
      <c r="F5" s="325"/>
      <c r="G5" s="325"/>
      <c r="H5" s="324">
        <f>SUM(B5:G5)</f>
        <v>15538</v>
      </c>
      <c r="I5" s="325"/>
      <c r="J5" s="325"/>
    </row>
    <row r="6" spans="1:10" ht="16.5" customHeight="1">
      <c r="A6" s="76"/>
      <c r="B6" s="76" t="s">
        <v>240</v>
      </c>
      <c r="C6" s="76"/>
      <c r="D6" s="76"/>
      <c r="E6" s="76"/>
      <c r="F6" s="76"/>
      <c r="G6" s="76"/>
      <c r="H6" s="76"/>
      <c r="I6" s="76" t="s">
        <v>260</v>
      </c>
      <c r="J6" s="76"/>
    </row>
    <row r="7" spans="1:10" ht="16.5" customHeight="1">
      <c r="A7" s="76"/>
      <c r="B7" s="76"/>
      <c r="C7" s="76"/>
      <c r="D7" s="76"/>
      <c r="E7" s="76"/>
      <c r="F7" s="76"/>
      <c r="G7" s="76"/>
      <c r="H7" s="76"/>
      <c r="I7" s="76" t="s">
        <v>261</v>
      </c>
      <c r="J7" s="76"/>
    </row>
    <row r="8" spans="1:10" ht="16.5" customHeight="1">
      <c r="A8" s="76"/>
      <c r="B8" s="76"/>
      <c r="C8" s="76"/>
      <c r="D8" s="76"/>
      <c r="E8" s="76"/>
      <c r="F8" s="76"/>
      <c r="G8" s="76"/>
      <c r="H8" s="76"/>
      <c r="I8" s="76"/>
      <c r="J8" s="76"/>
    </row>
    <row r="9" spans="1:10" ht="16.5" customHeight="1">
      <c r="A9" s="88" t="s">
        <v>241</v>
      </c>
      <c r="B9" s="76"/>
      <c r="C9" s="76"/>
      <c r="D9" s="76"/>
      <c r="E9" s="76"/>
      <c r="F9" s="76"/>
      <c r="G9" s="76"/>
      <c r="H9" s="76"/>
      <c r="I9" s="76"/>
      <c r="J9" s="76"/>
    </row>
    <row r="10" spans="1:10" ht="16.5" customHeight="1">
      <c r="A10" s="76"/>
      <c r="B10" s="76"/>
      <c r="C10" s="76"/>
      <c r="D10" s="76"/>
      <c r="E10" s="76"/>
      <c r="F10" s="76"/>
      <c r="G10" s="76"/>
      <c r="H10" s="76"/>
      <c r="I10" s="76"/>
      <c r="J10" s="77" t="s">
        <v>324</v>
      </c>
    </row>
    <row r="11" spans="1:10" ht="16.5" customHeight="1">
      <c r="A11" s="318"/>
      <c r="B11" s="319"/>
      <c r="C11" s="159" t="s">
        <v>242</v>
      </c>
      <c r="D11" s="159" t="s">
        <v>243</v>
      </c>
      <c r="E11" s="159" t="s">
        <v>244</v>
      </c>
      <c r="F11" s="159" t="s">
        <v>245</v>
      </c>
      <c r="G11" s="159" t="s">
        <v>246</v>
      </c>
      <c r="H11" s="159" t="s">
        <v>247</v>
      </c>
      <c r="I11" s="159" t="s">
        <v>248</v>
      </c>
      <c r="J11" s="159" t="s">
        <v>249</v>
      </c>
    </row>
    <row r="12" spans="1:10" ht="16.5" customHeight="1">
      <c r="A12" s="322" t="s">
        <v>250</v>
      </c>
      <c r="B12" s="319"/>
      <c r="C12" s="78">
        <f>SUM(C13:C14)</f>
        <v>262</v>
      </c>
      <c r="D12" s="78">
        <f aca="true" t="shared" si="0" ref="D12:I12">SUM(D13:D14)</f>
        <v>156</v>
      </c>
      <c r="E12" s="78">
        <f t="shared" si="0"/>
        <v>360</v>
      </c>
      <c r="F12" s="78">
        <f t="shared" si="0"/>
        <v>276</v>
      </c>
      <c r="G12" s="78">
        <f t="shared" si="0"/>
        <v>220</v>
      </c>
      <c r="H12" s="78">
        <f t="shared" si="0"/>
        <v>280</v>
      </c>
      <c r="I12" s="78">
        <f t="shared" si="0"/>
        <v>228</v>
      </c>
      <c r="J12" s="78">
        <f>SUM(C12:I12)</f>
        <v>1782</v>
      </c>
    </row>
    <row r="13" spans="1:10" ht="16.5" customHeight="1">
      <c r="A13" s="323"/>
      <c r="B13" s="159" t="s">
        <v>237</v>
      </c>
      <c r="C13" s="78">
        <v>47</v>
      </c>
      <c r="D13" s="78">
        <v>24</v>
      </c>
      <c r="E13" s="78">
        <v>62</v>
      </c>
      <c r="F13" s="78">
        <v>52</v>
      </c>
      <c r="G13" s="78">
        <v>32</v>
      </c>
      <c r="H13" s="78">
        <v>47</v>
      </c>
      <c r="I13" s="78">
        <v>32</v>
      </c>
      <c r="J13" s="78">
        <f>SUM(C13:I13)</f>
        <v>296</v>
      </c>
    </row>
    <row r="14" spans="1:10" ht="16.5" customHeight="1">
      <c r="A14" s="319"/>
      <c r="B14" s="159" t="s">
        <v>238</v>
      </c>
      <c r="C14" s="78">
        <v>215</v>
      </c>
      <c r="D14" s="78">
        <v>132</v>
      </c>
      <c r="E14" s="78">
        <v>298</v>
      </c>
      <c r="F14" s="78">
        <v>224</v>
      </c>
      <c r="G14" s="78">
        <v>188</v>
      </c>
      <c r="H14" s="78">
        <v>233</v>
      </c>
      <c r="I14" s="78">
        <v>196</v>
      </c>
      <c r="J14" s="78">
        <f>SUM(C14:I14)</f>
        <v>1486</v>
      </c>
    </row>
    <row r="15" spans="1:10" ht="16.5" customHeight="1">
      <c r="A15" s="318" t="s">
        <v>251</v>
      </c>
      <c r="B15" s="319"/>
      <c r="C15" s="78">
        <v>9</v>
      </c>
      <c r="D15" s="78">
        <v>7</v>
      </c>
      <c r="E15" s="78">
        <v>13</v>
      </c>
      <c r="F15" s="78">
        <v>17</v>
      </c>
      <c r="G15" s="78">
        <v>8</v>
      </c>
      <c r="H15" s="78">
        <v>12</v>
      </c>
      <c r="I15" s="78">
        <v>7</v>
      </c>
      <c r="J15" s="78">
        <f>SUM(C15:I15)</f>
        <v>73</v>
      </c>
    </row>
    <row r="16" spans="1:10" ht="16.5" customHeight="1">
      <c r="A16" s="318" t="s">
        <v>252</v>
      </c>
      <c r="B16" s="319"/>
      <c r="C16" s="78">
        <f>SUM(C12,C15)</f>
        <v>271</v>
      </c>
      <c r="D16" s="78">
        <f aca="true" t="shared" si="1" ref="D16:I16">SUM(D12,D15)</f>
        <v>163</v>
      </c>
      <c r="E16" s="78">
        <f t="shared" si="1"/>
        <v>373</v>
      </c>
      <c r="F16" s="78">
        <f t="shared" si="1"/>
        <v>293</v>
      </c>
      <c r="G16" s="78">
        <f t="shared" si="1"/>
        <v>228</v>
      </c>
      <c r="H16" s="78">
        <f t="shared" si="1"/>
        <v>292</v>
      </c>
      <c r="I16" s="78">
        <f t="shared" si="1"/>
        <v>235</v>
      </c>
      <c r="J16" s="78">
        <f>SUM(C16:I16)</f>
        <v>1855</v>
      </c>
    </row>
    <row r="17" spans="1:10" ht="16.5" customHeight="1">
      <c r="A17" s="76"/>
      <c r="B17" s="76" t="s">
        <v>253</v>
      </c>
      <c r="C17" s="76"/>
      <c r="D17" s="76"/>
      <c r="E17" s="76"/>
      <c r="F17" s="76"/>
      <c r="G17" s="76"/>
      <c r="H17" s="76"/>
      <c r="I17" s="76" t="s">
        <v>260</v>
      </c>
      <c r="J17" s="76"/>
    </row>
    <row r="18" spans="1:10" ht="16.5" customHeight="1">
      <c r="A18" s="76"/>
      <c r="B18" s="76"/>
      <c r="C18" s="76"/>
      <c r="D18" s="76"/>
      <c r="E18" s="76"/>
      <c r="F18" s="76"/>
      <c r="G18" s="76"/>
      <c r="H18" s="76"/>
      <c r="I18" s="76" t="s">
        <v>261</v>
      </c>
      <c r="J18" s="76"/>
    </row>
    <row r="19" spans="1:10" ht="16.5" customHeight="1">
      <c r="A19" s="76"/>
      <c r="B19" s="76"/>
      <c r="C19" s="76"/>
      <c r="D19" s="76"/>
      <c r="E19" s="76"/>
      <c r="F19" s="76"/>
      <c r="G19" s="76"/>
      <c r="H19" s="76"/>
      <c r="I19" s="76"/>
      <c r="J19" s="76"/>
    </row>
    <row r="20" spans="1:10" ht="16.5" customHeight="1">
      <c r="A20" s="88" t="s">
        <v>254</v>
      </c>
      <c r="B20" s="76"/>
      <c r="C20" s="76"/>
      <c r="D20" s="76"/>
      <c r="E20" s="76"/>
      <c r="F20" s="76"/>
      <c r="G20" s="76"/>
      <c r="H20" s="76"/>
      <c r="I20" s="76"/>
      <c r="J20" s="76"/>
    </row>
    <row r="21" spans="1:10" ht="16.5" customHeight="1">
      <c r="A21" s="76"/>
      <c r="B21" s="76"/>
      <c r="C21" s="76"/>
      <c r="D21" s="76"/>
      <c r="E21" s="76"/>
      <c r="F21" s="76"/>
      <c r="G21" s="76"/>
      <c r="H21" s="76"/>
      <c r="I21" s="76"/>
      <c r="J21" s="77" t="s">
        <v>324</v>
      </c>
    </row>
    <row r="22" spans="1:10" ht="16.5" customHeight="1">
      <c r="A22" s="318"/>
      <c r="B22" s="319"/>
      <c r="C22" s="159" t="s">
        <v>242</v>
      </c>
      <c r="D22" s="159" t="s">
        <v>243</v>
      </c>
      <c r="E22" s="159" t="s">
        <v>244</v>
      </c>
      <c r="F22" s="159" t="s">
        <v>245</v>
      </c>
      <c r="G22" s="159" t="s">
        <v>246</v>
      </c>
      <c r="H22" s="159" t="s">
        <v>247</v>
      </c>
      <c r="I22" s="159" t="s">
        <v>248</v>
      </c>
      <c r="J22" s="159" t="s">
        <v>249</v>
      </c>
    </row>
    <row r="23" spans="1:10" ht="16.5" customHeight="1">
      <c r="A23" s="322" t="s">
        <v>250</v>
      </c>
      <c r="B23" s="319"/>
      <c r="C23" s="78">
        <v>143</v>
      </c>
      <c r="D23" s="78">
        <v>106</v>
      </c>
      <c r="E23" s="78">
        <v>256</v>
      </c>
      <c r="F23" s="78">
        <v>168</v>
      </c>
      <c r="G23" s="78">
        <v>133</v>
      </c>
      <c r="H23" s="78">
        <v>112</v>
      </c>
      <c r="I23" s="78">
        <v>78</v>
      </c>
      <c r="J23" s="78">
        <f>SUM(C23:I23)</f>
        <v>996</v>
      </c>
    </row>
    <row r="24" spans="1:10" ht="16.5" customHeight="1">
      <c r="A24" s="318" t="s">
        <v>251</v>
      </c>
      <c r="B24" s="319"/>
      <c r="C24" s="78">
        <v>4</v>
      </c>
      <c r="D24" s="78">
        <v>4</v>
      </c>
      <c r="E24" s="78">
        <v>11</v>
      </c>
      <c r="F24" s="78">
        <v>12</v>
      </c>
      <c r="G24" s="78">
        <v>6</v>
      </c>
      <c r="H24" s="78">
        <v>4</v>
      </c>
      <c r="I24" s="78">
        <v>5</v>
      </c>
      <c r="J24" s="78">
        <f>SUM(C24:I24)</f>
        <v>46</v>
      </c>
    </row>
    <row r="25" spans="1:10" ht="16.5" customHeight="1">
      <c r="A25" s="318" t="s">
        <v>252</v>
      </c>
      <c r="B25" s="319"/>
      <c r="C25" s="78">
        <f aca="true" t="shared" si="2" ref="C25:I25">SUM(C23,C24)</f>
        <v>147</v>
      </c>
      <c r="D25" s="78">
        <f t="shared" si="2"/>
        <v>110</v>
      </c>
      <c r="E25" s="78">
        <f t="shared" si="2"/>
        <v>267</v>
      </c>
      <c r="F25" s="78">
        <f t="shared" si="2"/>
        <v>180</v>
      </c>
      <c r="G25" s="78">
        <f t="shared" si="2"/>
        <v>139</v>
      </c>
      <c r="H25" s="78">
        <f t="shared" si="2"/>
        <v>116</v>
      </c>
      <c r="I25" s="78">
        <f t="shared" si="2"/>
        <v>83</v>
      </c>
      <c r="J25" s="78">
        <f>SUM(C25:I25)</f>
        <v>1042</v>
      </c>
    </row>
    <row r="26" spans="1:10" ht="16.5" customHeight="1">
      <c r="A26" s="79"/>
      <c r="B26" s="80"/>
      <c r="C26" s="81"/>
      <c r="D26" s="81"/>
      <c r="E26" s="81"/>
      <c r="F26" s="81"/>
      <c r="G26" s="81"/>
      <c r="H26" s="81"/>
      <c r="I26" s="76" t="s">
        <v>260</v>
      </c>
      <c r="J26" s="81"/>
    </row>
    <row r="27" spans="1:10" ht="16.5" customHeight="1">
      <c r="A27" s="76"/>
      <c r="B27" s="76"/>
      <c r="C27" s="76"/>
      <c r="D27" s="76"/>
      <c r="E27" s="76"/>
      <c r="F27" s="76"/>
      <c r="G27" s="76"/>
      <c r="H27" s="76"/>
      <c r="I27" s="76" t="s">
        <v>261</v>
      </c>
      <c r="J27" s="76"/>
    </row>
    <row r="28" spans="1:10" ht="16.5" customHeight="1">
      <c r="A28" s="88" t="s">
        <v>255</v>
      </c>
      <c r="B28" s="76"/>
      <c r="C28" s="76"/>
      <c r="D28" s="76"/>
      <c r="E28" s="76"/>
      <c r="F28" s="76"/>
      <c r="G28" s="76"/>
      <c r="H28" s="76"/>
      <c r="I28" s="76"/>
      <c r="J28" s="76"/>
    </row>
    <row r="29" spans="1:10" ht="16.5" customHeight="1">
      <c r="A29" s="76"/>
      <c r="B29" s="76"/>
      <c r="C29" s="76"/>
      <c r="D29" s="76"/>
      <c r="E29" s="76"/>
      <c r="F29" s="76"/>
      <c r="G29" s="76"/>
      <c r="H29" s="76"/>
      <c r="I29" s="76"/>
      <c r="J29" s="77" t="s">
        <v>324</v>
      </c>
    </row>
    <row r="30" spans="1:10" ht="16.5" customHeight="1">
      <c r="A30" s="318"/>
      <c r="B30" s="319"/>
      <c r="C30" s="159" t="s">
        <v>242</v>
      </c>
      <c r="D30" s="159" t="s">
        <v>243</v>
      </c>
      <c r="E30" s="159" t="s">
        <v>244</v>
      </c>
      <c r="F30" s="159" t="s">
        <v>245</v>
      </c>
      <c r="G30" s="159" t="s">
        <v>246</v>
      </c>
      <c r="H30" s="159" t="s">
        <v>247</v>
      </c>
      <c r="I30" s="159" t="s">
        <v>248</v>
      </c>
      <c r="J30" s="159" t="s">
        <v>249</v>
      </c>
    </row>
    <row r="31" spans="1:10" ht="16.5" customHeight="1">
      <c r="A31" s="322" t="s">
        <v>250</v>
      </c>
      <c r="B31" s="319"/>
      <c r="C31" s="78">
        <v>0</v>
      </c>
      <c r="D31" s="78">
        <v>0</v>
      </c>
      <c r="E31" s="78">
        <v>4</v>
      </c>
      <c r="F31" s="78">
        <v>13</v>
      </c>
      <c r="G31" s="78">
        <v>2</v>
      </c>
      <c r="H31" s="78">
        <v>4</v>
      </c>
      <c r="I31" s="78">
        <v>5</v>
      </c>
      <c r="J31" s="78">
        <f>SUM(C31:I31)</f>
        <v>28</v>
      </c>
    </row>
    <row r="32" spans="1:10" ht="16.5" customHeight="1">
      <c r="A32" s="318" t="s">
        <v>251</v>
      </c>
      <c r="B32" s="319"/>
      <c r="C32" s="78">
        <v>0</v>
      </c>
      <c r="D32" s="78">
        <v>0</v>
      </c>
      <c r="E32" s="78">
        <v>0</v>
      </c>
      <c r="F32" s="78">
        <v>0</v>
      </c>
      <c r="G32" s="78">
        <v>0</v>
      </c>
      <c r="H32" s="78">
        <v>0</v>
      </c>
      <c r="I32" s="78">
        <v>0</v>
      </c>
      <c r="J32" s="78">
        <f>SUM(C32:I32)</f>
        <v>0</v>
      </c>
    </row>
    <row r="33" spans="1:10" ht="16.5" customHeight="1">
      <c r="A33" s="318" t="s">
        <v>252</v>
      </c>
      <c r="B33" s="319"/>
      <c r="C33" s="78">
        <f aca="true" t="shared" si="3" ref="C33:I33">SUM(C31,C32)</f>
        <v>0</v>
      </c>
      <c r="D33" s="78">
        <f t="shared" si="3"/>
        <v>0</v>
      </c>
      <c r="E33" s="78">
        <f t="shared" si="3"/>
        <v>4</v>
      </c>
      <c r="F33" s="78">
        <f t="shared" si="3"/>
        <v>13</v>
      </c>
      <c r="G33" s="78">
        <f t="shared" si="3"/>
        <v>2</v>
      </c>
      <c r="H33" s="78">
        <f t="shared" si="3"/>
        <v>4</v>
      </c>
      <c r="I33" s="78">
        <f t="shared" si="3"/>
        <v>5</v>
      </c>
      <c r="J33" s="78">
        <f>SUM(C33:I33)</f>
        <v>28</v>
      </c>
    </row>
    <row r="34" spans="1:10" ht="16.5" customHeight="1">
      <c r="A34" s="79"/>
      <c r="B34" s="80"/>
      <c r="C34" s="82"/>
      <c r="D34" s="83"/>
      <c r="E34" s="82"/>
      <c r="F34" s="83"/>
      <c r="G34" s="82"/>
      <c r="H34" s="83"/>
      <c r="I34" s="76" t="s">
        <v>260</v>
      </c>
      <c r="J34" s="83"/>
    </row>
    <row r="35" spans="1:10" ht="16.5" customHeight="1">
      <c r="A35" s="79"/>
      <c r="B35" s="80"/>
      <c r="C35" s="82"/>
      <c r="D35" s="83"/>
      <c r="E35" s="82"/>
      <c r="F35" s="83"/>
      <c r="G35" s="82"/>
      <c r="H35" s="83"/>
      <c r="I35" s="76" t="s">
        <v>261</v>
      </c>
      <c r="J35" s="83"/>
    </row>
    <row r="36" spans="1:10" ht="16.5" customHeight="1">
      <c r="A36" s="88" t="s">
        <v>256</v>
      </c>
      <c r="B36" s="76"/>
      <c r="C36" s="76"/>
      <c r="D36" s="76"/>
      <c r="E36" s="76"/>
      <c r="F36" s="76"/>
      <c r="G36" s="76"/>
      <c r="H36" s="76"/>
      <c r="I36" s="76"/>
      <c r="J36" s="76"/>
    </row>
    <row r="37" spans="1:10" ht="16.5" customHeight="1">
      <c r="A37" s="76"/>
      <c r="B37" s="76"/>
      <c r="C37" s="76"/>
      <c r="D37" s="76"/>
      <c r="E37" s="76"/>
      <c r="F37" s="76"/>
      <c r="G37" s="76"/>
      <c r="H37" s="76"/>
      <c r="I37" s="76"/>
      <c r="J37" s="77" t="s">
        <v>324</v>
      </c>
    </row>
    <row r="38" spans="1:10" ht="16.5" customHeight="1">
      <c r="A38" s="318"/>
      <c r="B38" s="319"/>
      <c r="C38" s="320" t="s">
        <v>257</v>
      </c>
      <c r="D38" s="321"/>
      <c r="E38" s="320" t="s">
        <v>258</v>
      </c>
      <c r="F38" s="321"/>
      <c r="G38" s="320" t="s">
        <v>259</v>
      </c>
      <c r="H38" s="321"/>
      <c r="I38" s="320" t="s">
        <v>249</v>
      </c>
      <c r="J38" s="321"/>
    </row>
    <row r="39" spans="1:10" ht="16.5" customHeight="1">
      <c r="A39" s="322" t="s">
        <v>250</v>
      </c>
      <c r="B39" s="319"/>
      <c r="C39" s="316">
        <v>257</v>
      </c>
      <c r="D39" s="317"/>
      <c r="E39" s="316">
        <v>128</v>
      </c>
      <c r="F39" s="317"/>
      <c r="G39" s="316">
        <v>1</v>
      </c>
      <c r="H39" s="317"/>
      <c r="I39" s="316">
        <f>SUM(C39:H39)</f>
        <v>386</v>
      </c>
      <c r="J39" s="317"/>
    </row>
    <row r="40" spans="1:10" ht="16.5" customHeight="1">
      <c r="A40" s="318" t="s">
        <v>251</v>
      </c>
      <c r="B40" s="319"/>
      <c r="C40" s="316">
        <v>3</v>
      </c>
      <c r="D40" s="317"/>
      <c r="E40" s="316">
        <v>1</v>
      </c>
      <c r="F40" s="317"/>
      <c r="G40" s="316">
        <v>1</v>
      </c>
      <c r="H40" s="317"/>
      <c r="I40" s="316">
        <f>SUM(C40:H40)</f>
        <v>5</v>
      </c>
      <c r="J40" s="317"/>
    </row>
    <row r="41" spans="1:10" ht="16.5" customHeight="1">
      <c r="A41" s="318" t="s">
        <v>252</v>
      </c>
      <c r="B41" s="319"/>
      <c r="C41" s="316">
        <f>SUM(C39:D40)</f>
        <v>260</v>
      </c>
      <c r="D41" s="317"/>
      <c r="E41" s="316">
        <f>SUM(E39:F40)</f>
        <v>129</v>
      </c>
      <c r="F41" s="317"/>
      <c r="G41" s="316">
        <f>SUM(G39:H40)</f>
        <v>2</v>
      </c>
      <c r="H41" s="317"/>
      <c r="I41" s="316">
        <f>SUM(C41:H41)</f>
        <v>391</v>
      </c>
      <c r="J41" s="317"/>
    </row>
    <row r="42" spans="1:10" ht="16.5" customHeight="1">
      <c r="A42" s="76"/>
      <c r="B42" s="76"/>
      <c r="C42" s="76"/>
      <c r="D42" s="76"/>
      <c r="E42" s="76"/>
      <c r="F42" s="76"/>
      <c r="G42" s="76"/>
      <c r="H42" s="76"/>
      <c r="I42" s="76"/>
      <c r="J42" s="76"/>
    </row>
    <row r="43" spans="1:10" ht="16.5" customHeight="1">
      <c r="A43" s="76"/>
      <c r="B43" s="76"/>
      <c r="C43" s="76"/>
      <c r="D43" s="76"/>
      <c r="E43" s="76"/>
      <c r="F43" s="76"/>
      <c r="G43" s="76"/>
      <c r="H43" s="76"/>
      <c r="I43" s="76" t="s">
        <v>260</v>
      </c>
      <c r="J43" s="76"/>
    </row>
    <row r="44" spans="1:10" ht="16.5" customHeight="1">
      <c r="A44" s="76"/>
      <c r="B44" s="76"/>
      <c r="C44" s="76"/>
      <c r="D44" s="76"/>
      <c r="E44" s="76"/>
      <c r="F44" s="76"/>
      <c r="G44" s="76"/>
      <c r="H44" s="76"/>
      <c r="I44" s="76" t="s">
        <v>261</v>
      </c>
      <c r="J44" s="76"/>
    </row>
    <row r="45" ht="16.5" customHeight="1"/>
  </sheetData>
  <sheetProtection/>
  <mergeCells count="39">
    <mergeCell ref="A11:B11"/>
    <mergeCell ref="A12:B12"/>
    <mergeCell ref="B4:D4"/>
    <mergeCell ref="E4:G4"/>
    <mergeCell ref="H4:J4"/>
    <mergeCell ref="B5:D5"/>
    <mergeCell ref="E5:G5"/>
    <mergeCell ref="H5:J5"/>
    <mergeCell ref="A13:A14"/>
    <mergeCell ref="A15:B15"/>
    <mergeCell ref="A16:B16"/>
    <mergeCell ref="A30:B30"/>
    <mergeCell ref="C38:D38"/>
    <mergeCell ref="A40:B40"/>
    <mergeCell ref="C40:D40"/>
    <mergeCell ref="A31:B31"/>
    <mergeCell ref="A32:B32"/>
    <mergeCell ref="A22:B22"/>
    <mergeCell ref="I38:J38"/>
    <mergeCell ref="A23:B23"/>
    <mergeCell ref="A24:B24"/>
    <mergeCell ref="A25:B25"/>
    <mergeCell ref="A39:B39"/>
    <mergeCell ref="C39:D39"/>
    <mergeCell ref="A41:B41"/>
    <mergeCell ref="C41:D41"/>
    <mergeCell ref="E41:F41"/>
    <mergeCell ref="G41:H41"/>
    <mergeCell ref="I41:J41"/>
    <mergeCell ref="E40:F40"/>
    <mergeCell ref="G40:H40"/>
    <mergeCell ref="I40:J40"/>
    <mergeCell ref="E39:F39"/>
    <mergeCell ref="A33:B33"/>
    <mergeCell ref="A38:B38"/>
    <mergeCell ref="G39:H39"/>
    <mergeCell ref="I39:J39"/>
    <mergeCell ref="E38:F38"/>
    <mergeCell ref="G38:H38"/>
  </mergeCells>
  <printOptions/>
  <pageMargins left="0.4724409448818898" right="0.4724409448818898" top="0.8267716535433072" bottom="0.7874015748031497" header="0.5118110236220472" footer="0.45"/>
  <pageSetup firstPageNumber="64" useFirstPageNumber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J34" sqref="J34"/>
    </sheetView>
  </sheetViews>
  <sheetFormatPr defaultColWidth="9.00390625" defaultRowHeight="13.5"/>
  <cols>
    <col min="1" max="1" width="6.625" style="7" customWidth="1"/>
    <col min="2" max="2" width="7.375" style="6" customWidth="1"/>
    <col min="3" max="3" width="7.00390625" style="6" customWidth="1"/>
    <col min="4" max="4" width="11.75390625" style="6" bestFit="1" customWidth="1"/>
    <col min="5" max="5" width="10.50390625" style="6" customWidth="1"/>
    <col min="6" max="7" width="11.75390625" style="6" bestFit="1" customWidth="1"/>
    <col min="8" max="8" width="15.00390625" style="6" bestFit="1" customWidth="1"/>
    <col min="9" max="9" width="12.75390625" style="6" bestFit="1" customWidth="1"/>
    <col min="10" max="10" width="11.00390625" style="8" customWidth="1"/>
    <col min="11" max="11" width="9.75390625" style="6" customWidth="1"/>
    <col min="12" max="12" width="9.125" style="6" customWidth="1"/>
    <col min="13" max="13" width="9.125" style="6" bestFit="1" customWidth="1"/>
    <col min="14" max="14" width="10.25390625" style="6" customWidth="1"/>
    <col min="15" max="17" width="9.25390625" style="6" bestFit="1" customWidth="1"/>
    <col min="18" max="18" width="8.50390625" style="6" customWidth="1"/>
    <col min="19" max="19" width="1.875" style="7" customWidth="1"/>
    <col min="20" max="16384" width="9.00390625" style="7" customWidth="1"/>
  </cols>
  <sheetData>
    <row r="1" spans="1:17" ht="17.25" customHeight="1">
      <c r="A1" s="5" t="s">
        <v>28</v>
      </c>
      <c r="D1" s="6" t="s">
        <v>29</v>
      </c>
      <c r="Q1" s="7"/>
    </row>
    <row r="2" spans="1:17" ht="17.25">
      <c r="A2" s="5"/>
      <c r="P2" s="6" t="s">
        <v>317</v>
      </c>
      <c r="Q2" s="7"/>
    </row>
    <row r="3" ht="13.5">
      <c r="P3" s="6" t="s">
        <v>31</v>
      </c>
    </row>
    <row r="4" spans="1:18" ht="33.75" customHeight="1">
      <c r="A4" s="329" t="s">
        <v>32</v>
      </c>
      <c r="B4" s="332" t="s">
        <v>33</v>
      </c>
      <c r="C4" s="333"/>
      <c r="D4" s="326" t="s">
        <v>34</v>
      </c>
      <c r="E4" s="160" t="s">
        <v>35</v>
      </c>
      <c r="F4" s="161"/>
      <c r="G4" s="162"/>
      <c r="H4" s="163"/>
      <c r="I4" s="164"/>
      <c r="J4" s="165"/>
      <c r="K4" s="166"/>
      <c r="L4" s="166"/>
      <c r="M4" s="336" t="s">
        <v>36</v>
      </c>
      <c r="N4" s="326" t="s">
        <v>37</v>
      </c>
      <c r="O4" s="160" t="s">
        <v>38</v>
      </c>
      <c r="P4" s="160"/>
      <c r="Q4" s="167"/>
      <c r="R4" s="168"/>
    </row>
    <row r="5" spans="1:18" ht="23.25" customHeight="1">
      <c r="A5" s="330"/>
      <c r="B5" s="336" t="s">
        <v>41</v>
      </c>
      <c r="C5" s="336" t="s">
        <v>42</v>
      </c>
      <c r="D5" s="334"/>
      <c r="E5" s="169"/>
      <c r="F5" s="170" t="s">
        <v>43</v>
      </c>
      <c r="G5" s="163"/>
      <c r="H5" s="163"/>
      <c r="I5" s="171"/>
      <c r="J5" s="336" t="s">
        <v>44</v>
      </c>
      <c r="K5" s="336" t="s">
        <v>290</v>
      </c>
      <c r="L5" s="336" t="s">
        <v>45</v>
      </c>
      <c r="M5" s="334"/>
      <c r="N5" s="334" t="s">
        <v>46</v>
      </c>
      <c r="O5" s="172"/>
      <c r="P5" s="326" t="s">
        <v>294</v>
      </c>
      <c r="Q5" s="328" t="s">
        <v>291</v>
      </c>
      <c r="R5" s="328" t="s">
        <v>52</v>
      </c>
    </row>
    <row r="6" spans="1:18" s="14" customFormat="1" ht="20.25" customHeight="1">
      <c r="A6" s="331"/>
      <c r="B6" s="337"/>
      <c r="C6" s="337"/>
      <c r="D6" s="335"/>
      <c r="E6" s="173"/>
      <c r="F6" s="174"/>
      <c r="G6" s="175" t="s">
        <v>49</v>
      </c>
      <c r="H6" s="175" t="s">
        <v>50</v>
      </c>
      <c r="I6" s="175" t="s">
        <v>51</v>
      </c>
      <c r="J6" s="335"/>
      <c r="K6" s="335"/>
      <c r="L6" s="335"/>
      <c r="M6" s="335"/>
      <c r="N6" s="335"/>
      <c r="O6" s="174"/>
      <c r="P6" s="327"/>
      <c r="Q6" s="328"/>
      <c r="R6" s="328"/>
    </row>
    <row r="7" spans="1:18" ht="30.75" customHeight="1">
      <c r="A7" s="176"/>
      <c r="B7" s="16"/>
      <c r="C7" s="16"/>
      <c r="D7" s="16">
        <f>E7+M7</f>
        <v>193329</v>
      </c>
      <c r="E7" s="17">
        <f>F7+K7+L7</f>
        <v>190038</v>
      </c>
      <c r="F7" s="20">
        <f>G7+H7+I7</f>
        <v>131909</v>
      </c>
      <c r="G7" s="16">
        <v>3618</v>
      </c>
      <c r="H7" s="18">
        <v>106298</v>
      </c>
      <c r="I7" s="18">
        <v>21993</v>
      </c>
      <c r="J7" s="19">
        <v>-3307</v>
      </c>
      <c r="K7" s="16">
        <v>57883</v>
      </c>
      <c r="L7" s="16">
        <v>246</v>
      </c>
      <c r="M7" s="16">
        <v>3291</v>
      </c>
      <c r="N7" s="16">
        <v>2801</v>
      </c>
      <c r="O7" s="20">
        <f>P7+Q7+R7</f>
        <v>570</v>
      </c>
      <c r="P7" s="11">
        <v>194</v>
      </c>
      <c r="Q7" s="16">
        <v>376</v>
      </c>
      <c r="R7" s="18">
        <v>0</v>
      </c>
    </row>
    <row r="8" spans="1:18" ht="18.75" customHeight="1">
      <c r="A8" s="176" t="s">
        <v>55</v>
      </c>
      <c r="B8" s="16">
        <v>13415</v>
      </c>
      <c r="C8" s="16">
        <v>29593</v>
      </c>
      <c r="D8" s="16">
        <f>E8+M8</f>
        <v>3547864</v>
      </c>
      <c r="E8" s="17">
        <f>F8+J8+K8+L8</f>
        <v>3520772</v>
      </c>
      <c r="F8" s="17">
        <f>G8+H8+I8</f>
        <v>2872450</v>
      </c>
      <c r="G8" s="16">
        <v>1276192</v>
      </c>
      <c r="H8" s="18">
        <v>1254193</v>
      </c>
      <c r="I8" s="18">
        <v>342065</v>
      </c>
      <c r="J8" s="26">
        <v>109961</v>
      </c>
      <c r="K8" s="16">
        <v>526262</v>
      </c>
      <c r="L8" s="16">
        <v>12099</v>
      </c>
      <c r="M8" s="16">
        <v>27092</v>
      </c>
      <c r="N8" s="16">
        <v>270656</v>
      </c>
      <c r="O8" s="20">
        <f>P8+Q8+R8</f>
        <v>69480</v>
      </c>
      <c r="P8" s="11">
        <v>58200</v>
      </c>
      <c r="Q8" s="16">
        <v>11280</v>
      </c>
      <c r="R8" s="18">
        <v>0</v>
      </c>
    </row>
    <row r="9" spans="1:18" ht="13.5">
      <c r="A9" s="177"/>
      <c r="B9" s="12"/>
      <c r="C9" s="12"/>
      <c r="D9" s="12"/>
      <c r="E9" s="105"/>
      <c r="F9" s="105"/>
      <c r="G9" s="12"/>
      <c r="H9" s="28"/>
      <c r="I9" s="28"/>
      <c r="J9" s="29"/>
      <c r="K9" s="12"/>
      <c r="L9" s="12"/>
      <c r="M9" s="12"/>
      <c r="N9" s="12"/>
      <c r="O9" s="106"/>
      <c r="P9" s="13"/>
      <c r="Q9" s="12"/>
      <c r="R9" s="28"/>
    </row>
    <row r="10" spans="1:18" ht="26.25" customHeight="1">
      <c r="A10" s="176"/>
      <c r="B10" s="16"/>
      <c r="C10" s="16"/>
      <c r="D10" s="16">
        <f>E10+M10</f>
        <v>201769</v>
      </c>
      <c r="E10" s="17">
        <f>F10+K10+L10</f>
        <v>198371</v>
      </c>
      <c r="F10" s="20">
        <f>G10+H10+I10</f>
        <v>136494</v>
      </c>
      <c r="G10" s="16">
        <v>3527</v>
      </c>
      <c r="H10" s="18">
        <v>110620</v>
      </c>
      <c r="I10" s="18">
        <v>22347</v>
      </c>
      <c r="J10" s="19">
        <v>-3264</v>
      </c>
      <c r="K10" s="16">
        <v>61586</v>
      </c>
      <c r="L10" s="16">
        <v>291</v>
      </c>
      <c r="M10" s="16">
        <v>3398</v>
      </c>
      <c r="N10" s="16">
        <v>3113</v>
      </c>
      <c r="O10" s="20">
        <f>P10+Q10+R10</f>
        <v>552</v>
      </c>
      <c r="P10" s="11">
        <v>177</v>
      </c>
      <c r="Q10" s="16">
        <v>375</v>
      </c>
      <c r="R10" s="18">
        <v>0</v>
      </c>
    </row>
    <row r="11" spans="1:18" ht="18.75" customHeight="1">
      <c r="A11" s="176" t="s">
        <v>56</v>
      </c>
      <c r="B11" s="16">
        <v>13695</v>
      </c>
      <c r="C11" s="16">
        <v>29817</v>
      </c>
      <c r="D11" s="16">
        <f>E11+M11</f>
        <v>3755306</v>
      </c>
      <c r="E11" s="17">
        <f>F11+J11+K11+L11</f>
        <v>3727846</v>
      </c>
      <c r="F11" s="17">
        <f>G11+H11+I11</f>
        <v>3011190</v>
      </c>
      <c r="G11" s="16">
        <v>1350258</v>
      </c>
      <c r="H11" s="18">
        <v>1321806</v>
      </c>
      <c r="I11" s="18">
        <v>339126</v>
      </c>
      <c r="J11" s="26">
        <v>110193</v>
      </c>
      <c r="K11" s="16">
        <v>591627</v>
      </c>
      <c r="L11" s="16">
        <v>14836</v>
      </c>
      <c r="M11" s="16">
        <v>27460</v>
      </c>
      <c r="N11" s="16">
        <v>280281</v>
      </c>
      <c r="O11" s="20">
        <f>P11+Q11+R11</f>
        <v>64350</v>
      </c>
      <c r="P11" s="11">
        <v>53100</v>
      </c>
      <c r="Q11" s="16">
        <v>11250</v>
      </c>
      <c r="R11" s="18">
        <v>0</v>
      </c>
    </row>
    <row r="12" spans="1:18" ht="13.5">
      <c r="A12" s="177"/>
      <c r="B12" s="12"/>
      <c r="C12" s="12"/>
      <c r="D12" s="12"/>
      <c r="E12" s="105"/>
      <c r="F12" s="105"/>
      <c r="G12" s="12"/>
      <c r="H12" s="28"/>
      <c r="I12" s="28"/>
      <c r="J12" s="29"/>
      <c r="K12" s="12"/>
      <c r="L12" s="12"/>
      <c r="M12" s="12"/>
      <c r="N12" s="12"/>
      <c r="O12" s="106"/>
      <c r="P12" s="13"/>
      <c r="Q12" s="12"/>
      <c r="R12" s="28"/>
    </row>
    <row r="13" spans="1:18" ht="27.75" customHeight="1">
      <c r="A13" s="176"/>
      <c r="B13" s="16"/>
      <c r="C13" s="16"/>
      <c r="D13" s="16">
        <f>E13+M13</f>
        <v>204803</v>
      </c>
      <c r="E13" s="17">
        <f>F13+K13+L13</f>
        <v>201246</v>
      </c>
      <c r="F13" s="20">
        <f>G13+H13+I13</f>
        <v>137424</v>
      </c>
      <c r="G13" s="16">
        <v>3367</v>
      </c>
      <c r="H13" s="18">
        <v>111579</v>
      </c>
      <c r="I13" s="18">
        <v>22478</v>
      </c>
      <c r="J13" s="19">
        <v>-3112</v>
      </c>
      <c r="K13" s="16">
        <v>63545</v>
      </c>
      <c r="L13" s="16">
        <v>277</v>
      </c>
      <c r="M13" s="27">
        <v>3557</v>
      </c>
      <c r="N13" s="16">
        <v>2819</v>
      </c>
      <c r="O13" s="20">
        <f>P13+Q13+R13</f>
        <v>515</v>
      </c>
      <c r="P13" s="11">
        <v>165</v>
      </c>
      <c r="Q13" s="16">
        <v>350</v>
      </c>
      <c r="R13" s="18">
        <v>0</v>
      </c>
    </row>
    <row r="14" spans="1:18" ht="18.75" customHeight="1">
      <c r="A14" s="176" t="s">
        <v>57</v>
      </c>
      <c r="B14" s="16">
        <v>13979</v>
      </c>
      <c r="C14" s="16">
        <v>29867</v>
      </c>
      <c r="D14" s="16">
        <f>E14+M14</f>
        <v>3661744</v>
      </c>
      <c r="E14" s="17">
        <f>F14+J14+K14+L14</f>
        <v>3631671</v>
      </c>
      <c r="F14" s="17">
        <f>G14+H14+I14</f>
        <v>2903762</v>
      </c>
      <c r="G14" s="16">
        <v>1253055</v>
      </c>
      <c r="H14" s="18">
        <v>1317245</v>
      </c>
      <c r="I14" s="18">
        <v>333462</v>
      </c>
      <c r="J14" s="26">
        <v>90347</v>
      </c>
      <c r="K14" s="16">
        <v>625096</v>
      </c>
      <c r="L14" s="16">
        <v>12466</v>
      </c>
      <c r="M14" s="16">
        <v>30073</v>
      </c>
      <c r="N14" s="16">
        <v>238724</v>
      </c>
      <c r="O14" s="20">
        <f>P14+Q14+R14</f>
        <v>63800</v>
      </c>
      <c r="P14" s="11">
        <v>53300</v>
      </c>
      <c r="Q14" s="16">
        <v>10500</v>
      </c>
      <c r="R14" s="18">
        <v>0</v>
      </c>
    </row>
    <row r="15" spans="1:18" ht="13.5" customHeight="1">
      <c r="A15" s="177"/>
      <c r="B15" s="12"/>
      <c r="C15" s="12"/>
      <c r="D15" s="12"/>
      <c r="E15" s="105"/>
      <c r="F15" s="105"/>
      <c r="G15" s="12"/>
      <c r="H15" s="28"/>
      <c r="I15" s="28"/>
      <c r="J15" s="107"/>
      <c r="K15" s="12"/>
      <c r="L15" s="12"/>
      <c r="M15" s="12"/>
      <c r="N15" s="12"/>
      <c r="O15" s="106"/>
      <c r="P15" s="13"/>
      <c r="Q15" s="12"/>
      <c r="R15" s="28"/>
    </row>
    <row r="16" spans="1:18" ht="27.75" customHeight="1">
      <c r="A16" s="176"/>
      <c r="B16" s="16"/>
      <c r="C16" s="16"/>
      <c r="D16" s="16">
        <v>209283</v>
      </c>
      <c r="E16" s="17">
        <v>205179</v>
      </c>
      <c r="F16" s="20">
        <v>137493</v>
      </c>
      <c r="G16" s="16">
        <v>3533</v>
      </c>
      <c r="H16" s="18">
        <v>112029</v>
      </c>
      <c r="I16" s="18">
        <v>21931</v>
      </c>
      <c r="J16" s="19">
        <v>-3276</v>
      </c>
      <c r="K16" s="16">
        <v>64169</v>
      </c>
      <c r="L16" s="16">
        <v>241</v>
      </c>
      <c r="M16" s="27">
        <v>4104</v>
      </c>
      <c r="N16" s="16">
        <v>3299</v>
      </c>
      <c r="O16" s="20">
        <v>605</v>
      </c>
      <c r="P16" s="11">
        <v>170</v>
      </c>
      <c r="Q16" s="16">
        <v>435</v>
      </c>
      <c r="R16" s="18">
        <v>0</v>
      </c>
    </row>
    <row r="17" spans="1:18" ht="18.75" customHeight="1">
      <c r="A17" s="176" t="s">
        <v>316</v>
      </c>
      <c r="B17" s="16">
        <v>14188</v>
      </c>
      <c r="C17" s="16">
        <v>24307</v>
      </c>
      <c r="D17" s="16">
        <v>3858670</v>
      </c>
      <c r="E17" s="17">
        <v>3823855</v>
      </c>
      <c r="F17" s="17">
        <v>3057114</v>
      </c>
      <c r="G17" s="16">
        <v>1399006</v>
      </c>
      <c r="H17" s="18">
        <v>1335378</v>
      </c>
      <c r="I17" s="18">
        <v>322729</v>
      </c>
      <c r="J17" s="26">
        <v>94499</v>
      </c>
      <c r="K17" s="16">
        <v>661047</v>
      </c>
      <c r="L17" s="16">
        <v>11194</v>
      </c>
      <c r="M17" s="16">
        <v>34814</v>
      </c>
      <c r="N17" s="16">
        <v>275433</v>
      </c>
      <c r="O17" s="20">
        <v>72550</v>
      </c>
      <c r="P17" s="11">
        <v>59500</v>
      </c>
      <c r="Q17" s="16">
        <v>13050</v>
      </c>
      <c r="R17" s="18">
        <v>0</v>
      </c>
    </row>
    <row r="18" spans="1:18" ht="13.5" customHeight="1">
      <c r="A18" s="177"/>
      <c r="B18" s="12"/>
      <c r="C18" s="12"/>
      <c r="D18" s="12"/>
      <c r="E18" s="105"/>
      <c r="F18" s="105"/>
      <c r="G18" s="12"/>
      <c r="H18" s="28"/>
      <c r="I18" s="28"/>
      <c r="J18" s="107"/>
      <c r="K18" s="12"/>
      <c r="L18" s="12"/>
      <c r="M18" s="12"/>
      <c r="N18" s="12"/>
      <c r="O18" s="106"/>
      <c r="P18" s="13"/>
      <c r="Q18" s="12"/>
      <c r="R18" s="28"/>
    </row>
    <row r="19" spans="1:18" ht="27.75" customHeight="1">
      <c r="A19" s="176"/>
      <c r="B19" s="16"/>
      <c r="C19" s="16"/>
      <c r="D19" s="16">
        <v>278607</v>
      </c>
      <c r="E19" s="17">
        <v>273825</v>
      </c>
      <c r="F19" s="20">
        <v>182965</v>
      </c>
      <c r="G19" s="16">
        <v>4351</v>
      </c>
      <c r="H19" s="18">
        <v>150491</v>
      </c>
      <c r="I19" s="18">
        <v>28123</v>
      </c>
      <c r="J19" s="19">
        <v>-4045</v>
      </c>
      <c r="K19" s="16">
        <v>86506</v>
      </c>
      <c r="L19" s="16">
        <v>309</v>
      </c>
      <c r="M19" s="27">
        <v>4782</v>
      </c>
      <c r="N19" s="16">
        <v>3096</v>
      </c>
      <c r="O19" s="20">
        <v>304</v>
      </c>
      <c r="P19" s="11">
        <v>146</v>
      </c>
      <c r="Q19" s="16">
        <v>158</v>
      </c>
      <c r="R19" s="18">
        <v>0</v>
      </c>
    </row>
    <row r="20" spans="1:18" ht="18.75" customHeight="1">
      <c r="A20" s="176" t="s">
        <v>58</v>
      </c>
      <c r="B20" s="16">
        <v>12778</v>
      </c>
      <c r="C20" s="16">
        <v>23495</v>
      </c>
      <c r="D20" s="16">
        <v>5291923</v>
      </c>
      <c r="E20" s="17">
        <v>5251823</v>
      </c>
      <c r="F20" s="17">
        <v>4151468</v>
      </c>
      <c r="G20" s="16">
        <v>1914734</v>
      </c>
      <c r="H20" s="18">
        <v>1818502</v>
      </c>
      <c r="I20" s="18">
        <v>418231</v>
      </c>
      <c r="J20" s="26">
        <v>114412</v>
      </c>
      <c r="K20" s="16">
        <v>971603</v>
      </c>
      <c r="L20" s="16">
        <v>14339</v>
      </c>
      <c r="M20" s="16">
        <v>40099</v>
      </c>
      <c r="N20" s="16">
        <v>384429</v>
      </c>
      <c r="O20" s="20">
        <v>59300</v>
      </c>
      <c r="P20" s="11">
        <v>51790</v>
      </c>
      <c r="Q20" s="16">
        <v>7510</v>
      </c>
      <c r="R20" s="18">
        <v>0</v>
      </c>
    </row>
    <row r="21" spans="1:18" ht="13.5" customHeight="1">
      <c r="A21" s="177"/>
      <c r="B21" s="12"/>
      <c r="C21" s="12"/>
      <c r="D21" s="12"/>
      <c r="E21" s="105"/>
      <c r="F21" s="105"/>
      <c r="G21" s="12"/>
      <c r="H21" s="28"/>
      <c r="I21" s="28"/>
      <c r="J21" s="107"/>
      <c r="K21" s="12"/>
      <c r="L21" s="12"/>
      <c r="M21" s="12"/>
      <c r="N21" s="12"/>
      <c r="O21" s="106"/>
      <c r="P21" s="13"/>
      <c r="Q21" s="12"/>
      <c r="R21" s="28"/>
    </row>
    <row r="22" spans="1:18" ht="27.75" customHeight="1">
      <c r="A22" s="176"/>
      <c r="B22" s="16"/>
      <c r="C22" s="16"/>
      <c r="D22" s="16">
        <v>298402</v>
      </c>
      <c r="E22" s="17">
        <v>293292</v>
      </c>
      <c r="F22" s="20">
        <v>192745</v>
      </c>
      <c r="G22" s="16">
        <v>4331</v>
      </c>
      <c r="H22" s="18">
        <v>158078</v>
      </c>
      <c r="I22" s="18">
        <v>30336</v>
      </c>
      <c r="J22" s="19">
        <v>-4049</v>
      </c>
      <c r="K22" s="16">
        <v>96152</v>
      </c>
      <c r="L22" s="16">
        <v>346</v>
      </c>
      <c r="M22" s="27">
        <v>5110</v>
      </c>
      <c r="N22" s="16">
        <v>6397</v>
      </c>
      <c r="O22" s="20">
        <v>263</v>
      </c>
      <c r="P22" s="11">
        <v>135</v>
      </c>
      <c r="Q22" s="16">
        <v>128</v>
      </c>
      <c r="R22" s="18">
        <v>0</v>
      </c>
    </row>
    <row r="23" spans="1:18" ht="18.75" customHeight="1">
      <c r="A23" s="176" t="s">
        <v>59</v>
      </c>
      <c r="B23" s="16">
        <v>12882</v>
      </c>
      <c r="C23" s="16">
        <v>24144</v>
      </c>
      <c r="D23" s="16">
        <f>E23+M23</f>
        <v>5602375</v>
      </c>
      <c r="E23" s="17">
        <v>5556558</v>
      </c>
      <c r="F23" s="17">
        <v>4312907</v>
      </c>
      <c r="G23" s="16">
        <v>1935242</v>
      </c>
      <c r="H23" s="18">
        <v>1942283</v>
      </c>
      <c r="I23" s="18">
        <v>435381</v>
      </c>
      <c r="J23" s="26">
        <v>118669</v>
      </c>
      <c r="K23" s="16">
        <v>1108783</v>
      </c>
      <c r="L23" s="16">
        <v>16198</v>
      </c>
      <c r="M23" s="16">
        <v>45817</v>
      </c>
      <c r="N23" s="16">
        <v>415536</v>
      </c>
      <c r="O23" s="20">
        <v>58530</v>
      </c>
      <c r="P23" s="11">
        <v>52130</v>
      </c>
      <c r="Q23" s="16">
        <v>6400</v>
      </c>
      <c r="R23" s="18">
        <v>0</v>
      </c>
    </row>
    <row r="24" spans="1:18" ht="13.5" customHeight="1">
      <c r="A24" s="177"/>
      <c r="B24" s="12"/>
      <c r="C24" s="12"/>
      <c r="D24" s="12"/>
      <c r="E24" s="105"/>
      <c r="F24" s="105"/>
      <c r="G24" s="12"/>
      <c r="H24" s="28"/>
      <c r="I24" s="28"/>
      <c r="J24" s="107"/>
      <c r="K24" s="12"/>
      <c r="L24" s="12"/>
      <c r="M24" s="12"/>
      <c r="N24" s="12"/>
      <c r="O24" s="106"/>
      <c r="P24" s="13"/>
      <c r="Q24" s="12"/>
      <c r="R24" s="28"/>
    </row>
    <row r="25" spans="1:18" ht="27.75" customHeight="1">
      <c r="A25" s="176"/>
      <c r="B25" s="16"/>
      <c r="C25" s="16"/>
      <c r="D25" s="16">
        <v>298495</v>
      </c>
      <c r="E25" s="17">
        <v>293661</v>
      </c>
      <c r="F25" s="20">
        <v>191541</v>
      </c>
      <c r="G25" s="16">
        <v>4542</v>
      </c>
      <c r="H25" s="18">
        <v>156666</v>
      </c>
      <c r="I25" s="18">
        <v>30333</v>
      </c>
      <c r="J25" s="19">
        <v>-4275</v>
      </c>
      <c r="K25" s="16">
        <v>97453</v>
      </c>
      <c r="L25" s="16">
        <v>392</v>
      </c>
      <c r="M25" s="27">
        <v>4834</v>
      </c>
      <c r="N25" s="16">
        <v>7192</v>
      </c>
      <c r="O25" s="20">
        <v>278</v>
      </c>
      <c r="P25" s="11">
        <v>136</v>
      </c>
      <c r="Q25" s="16">
        <v>142</v>
      </c>
      <c r="R25" s="18">
        <v>0</v>
      </c>
    </row>
    <row r="26" spans="1:18" ht="18.75" customHeight="1">
      <c r="A26" s="176" t="s">
        <v>60</v>
      </c>
      <c r="B26" s="16">
        <v>13019</v>
      </c>
      <c r="C26" s="16">
        <v>23793</v>
      </c>
      <c r="D26" s="16">
        <v>5942264</v>
      </c>
      <c r="E26" s="17">
        <v>5899923</v>
      </c>
      <c r="F26" s="17">
        <v>4639537</v>
      </c>
      <c r="G26" s="16">
        <v>2197801</v>
      </c>
      <c r="H26" s="18">
        <v>2008683</v>
      </c>
      <c r="I26" s="18">
        <v>433052</v>
      </c>
      <c r="J26" s="26">
        <v>120684</v>
      </c>
      <c r="K26" s="16">
        <v>1120179</v>
      </c>
      <c r="L26" s="16"/>
      <c r="M26" s="16">
        <v>42340</v>
      </c>
      <c r="N26" s="16">
        <v>491844</v>
      </c>
      <c r="O26" s="20">
        <v>63004</v>
      </c>
      <c r="P26" s="11">
        <v>55904</v>
      </c>
      <c r="Q26" s="16">
        <v>7100</v>
      </c>
      <c r="R26" s="18">
        <v>0</v>
      </c>
    </row>
    <row r="27" spans="1:18" ht="13.5" customHeight="1">
      <c r="A27" s="177"/>
      <c r="B27" s="12"/>
      <c r="C27" s="12"/>
      <c r="D27" s="12"/>
      <c r="E27" s="105"/>
      <c r="F27" s="105"/>
      <c r="G27" s="12"/>
      <c r="H27" s="28"/>
      <c r="I27" s="28"/>
      <c r="J27" s="107"/>
      <c r="K27" s="12"/>
      <c r="L27" s="12"/>
      <c r="M27" s="12"/>
      <c r="N27" s="12"/>
      <c r="O27" s="106"/>
      <c r="P27" s="13"/>
      <c r="Q27" s="12"/>
      <c r="R27" s="28"/>
    </row>
    <row r="28" spans="1:18" ht="27.75" customHeight="1">
      <c r="A28" s="176"/>
      <c r="B28" s="16"/>
      <c r="C28" s="16"/>
      <c r="D28" s="16">
        <v>319848</v>
      </c>
      <c r="E28" s="17">
        <v>302923</v>
      </c>
      <c r="F28" s="20">
        <v>197114</v>
      </c>
      <c r="G28" s="16">
        <v>4617</v>
      </c>
      <c r="H28" s="18">
        <v>161080</v>
      </c>
      <c r="I28" s="18">
        <v>31417</v>
      </c>
      <c r="J28" s="19">
        <v>-4361</v>
      </c>
      <c r="K28" s="16">
        <v>101076</v>
      </c>
      <c r="L28" s="16">
        <v>372</v>
      </c>
      <c r="M28" s="27">
        <v>16925</v>
      </c>
      <c r="N28" s="16">
        <v>6804</v>
      </c>
      <c r="O28" s="20">
        <v>294</v>
      </c>
      <c r="P28" s="11">
        <v>131</v>
      </c>
      <c r="Q28" s="16">
        <v>163</v>
      </c>
      <c r="R28" s="18">
        <v>0</v>
      </c>
    </row>
    <row r="29" spans="1:18" ht="18.75" customHeight="1">
      <c r="A29" s="176" t="s">
        <v>61</v>
      </c>
      <c r="B29" s="16">
        <v>13109</v>
      </c>
      <c r="C29" s="16">
        <v>23733</v>
      </c>
      <c r="D29" s="16">
        <v>6097490</v>
      </c>
      <c r="E29" s="17">
        <v>6059158</v>
      </c>
      <c r="F29" s="17">
        <v>4723244</v>
      </c>
      <c r="G29" s="16">
        <v>2161473</v>
      </c>
      <c r="H29" s="18">
        <v>2110284</v>
      </c>
      <c r="I29" s="18">
        <v>451486</v>
      </c>
      <c r="J29" s="26">
        <v>120277</v>
      </c>
      <c r="K29" s="16">
        <v>1198240</v>
      </c>
      <c r="L29" s="16">
        <v>17395</v>
      </c>
      <c r="M29" s="16">
        <v>38331</v>
      </c>
      <c r="N29" s="16">
        <v>433329</v>
      </c>
      <c r="O29" s="20">
        <v>63012</v>
      </c>
      <c r="P29" s="11">
        <v>54862</v>
      </c>
      <c r="Q29" s="16">
        <v>8150</v>
      </c>
      <c r="R29" s="18">
        <v>0</v>
      </c>
    </row>
    <row r="30" spans="1:18" ht="13.5">
      <c r="A30" s="178"/>
      <c r="B30" s="12"/>
      <c r="C30" s="12"/>
      <c r="D30" s="12"/>
      <c r="E30" s="13"/>
      <c r="F30" s="13"/>
      <c r="G30" s="12"/>
      <c r="H30" s="28"/>
      <c r="I30" s="28"/>
      <c r="J30" s="29"/>
      <c r="K30" s="12"/>
      <c r="L30" s="12"/>
      <c r="M30" s="12"/>
      <c r="N30" s="12"/>
      <c r="O30" s="13"/>
      <c r="P30" s="13"/>
      <c r="Q30" s="12"/>
      <c r="R30" s="28"/>
    </row>
    <row r="31" ht="13.5">
      <c r="R31" s="8" t="s">
        <v>325</v>
      </c>
    </row>
    <row r="32" ht="13.5">
      <c r="R32" s="8" t="s">
        <v>62</v>
      </c>
    </row>
    <row r="33" ht="13.5">
      <c r="R33" s="8" t="s">
        <v>63</v>
      </c>
    </row>
    <row r="34" ht="13.5">
      <c r="R34" s="8" t="s">
        <v>292</v>
      </c>
    </row>
  </sheetData>
  <sheetProtection/>
  <mergeCells count="13">
    <mergeCell ref="C5:C6"/>
    <mergeCell ref="J5:J6"/>
    <mergeCell ref="K5:K6"/>
    <mergeCell ref="P5:P6"/>
    <mergeCell ref="Q5:Q6"/>
    <mergeCell ref="R5:R6"/>
    <mergeCell ref="A4:A6"/>
    <mergeCell ref="B4:C4"/>
    <mergeCell ref="D4:D6"/>
    <mergeCell ref="M4:M6"/>
    <mergeCell ref="N4:N6"/>
    <mergeCell ref="L5:L6"/>
    <mergeCell ref="B5:B6"/>
  </mergeCells>
  <printOptions/>
  <pageMargins left="0.35433070866141736" right="0.1968503937007874" top="1.1811023622047245" bottom="1.1811023622047245" header="0.5118110236220472" footer="0.45"/>
  <pageSetup firstPageNumber="65" useFirstPageNumber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Q13" sqref="Q13"/>
    </sheetView>
  </sheetViews>
  <sheetFormatPr defaultColWidth="9.00390625" defaultRowHeight="13.5"/>
  <cols>
    <col min="1" max="1" width="6.25390625" style="7" customWidth="1"/>
    <col min="2" max="2" width="5.50390625" style="7" customWidth="1"/>
    <col min="3" max="3" width="5.375" style="7" customWidth="1"/>
    <col min="4" max="5" width="9.00390625" style="7" customWidth="1"/>
    <col min="6" max="6" width="8.875" style="7" customWidth="1"/>
    <col min="7" max="7" width="7.00390625" style="7" customWidth="1"/>
    <col min="8" max="8" width="7.125" style="7" customWidth="1"/>
    <col min="9" max="9" width="7.375" style="7" customWidth="1"/>
    <col min="10" max="10" width="6.25390625" style="6" customWidth="1"/>
    <col min="11" max="11" width="7.625" style="6" customWidth="1"/>
    <col min="12" max="12" width="5.75390625" style="6" customWidth="1"/>
    <col min="13" max="13" width="6.125" style="6" customWidth="1"/>
    <col min="14" max="14" width="8.00390625" style="6" customWidth="1"/>
    <col min="15" max="16384" width="9.00390625" style="7" customWidth="1"/>
  </cols>
  <sheetData>
    <row r="1" spans="1:9" ht="17.25" customHeight="1">
      <c r="A1" s="5" t="s">
        <v>28</v>
      </c>
      <c r="B1" s="6"/>
      <c r="C1" s="6"/>
      <c r="E1" s="6" t="s">
        <v>30</v>
      </c>
      <c r="F1" s="6"/>
      <c r="I1" s="6"/>
    </row>
    <row r="2" spans="1:10" ht="17.25">
      <c r="A2" s="5"/>
      <c r="B2" s="6"/>
      <c r="C2" s="6"/>
      <c r="E2" s="6"/>
      <c r="F2" s="6"/>
      <c r="I2" s="6"/>
      <c r="J2" s="6" t="s">
        <v>317</v>
      </c>
    </row>
    <row r="3" spans="1:10" ht="14.25">
      <c r="A3" s="9"/>
      <c r="B3" s="6"/>
      <c r="C3" s="6"/>
      <c r="D3" s="6"/>
      <c r="E3" s="6"/>
      <c r="F3" s="6"/>
      <c r="G3" s="6"/>
      <c r="H3" s="6"/>
      <c r="J3" s="6" t="s">
        <v>31</v>
      </c>
    </row>
    <row r="4" spans="1:14" ht="33.75" customHeight="1">
      <c r="A4" s="344" t="s">
        <v>32</v>
      </c>
      <c r="B4" s="345" t="s">
        <v>33</v>
      </c>
      <c r="C4" s="346"/>
      <c r="D4" s="338" t="s">
        <v>39</v>
      </c>
      <c r="E4" s="179" t="s">
        <v>40</v>
      </c>
      <c r="F4" s="180"/>
      <c r="G4" s="181"/>
      <c r="H4" s="181"/>
      <c r="I4" s="181"/>
      <c r="J4" s="182"/>
      <c r="K4" s="183"/>
      <c r="L4" s="183"/>
      <c r="M4" s="341" t="s">
        <v>36</v>
      </c>
      <c r="N4" s="338" t="s">
        <v>37</v>
      </c>
    </row>
    <row r="5" spans="1:14" ht="23.25" customHeight="1">
      <c r="A5" s="330"/>
      <c r="B5" s="341" t="s">
        <v>41</v>
      </c>
      <c r="C5" s="341" t="s">
        <v>42</v>
      </c>
      <c r="D5" s="339"/>
      <c r="E5" s="184"/>
      <c r="F5" s="185" t="s">
        <v>43</v>
      </c>
      <c r="G5" s="181"/>
      <c r="H5" s="181"/>
      <c r="I5" s="186"/>
      <c r="J5" s="338" t="s">
        <v>47</v>
      </c>
      <c r="K5" s="338" t="s">
        <v>290</v>
      </c>
      <c r="L5" s="338" t="s">
        <v>48</v>
      </c>
      <c r="M5" s="339"/>
      <c r="N5" s="339"/>
    </row>
    <row r="6" spans="1:14" s="14" customFormat="1" ht="20.25" customHeight="1">
      <c r="A6" s="331"/>
      <c r="B6" s="342"/>
      <c r="C6" s="342"/>
      <c r="D6" s="340"/>
      <c r="E6" s="187"/>
      <c r="F6" s="187"/>
      <c r="G6" s="188" t="s">
        <v>53</v>
      </c>
      <c r="H6" s="188" t="s">
        <v>50</v>
      </c>
      <c r="I6" s="188" t="s">
        <v>54</v>
      </c>
      <c r="J6" s="343"/>
      <c r="K6" s="340"/>
      <c r="L6" s="340"/>
      <c r="M6" s="340"/>
      <c r="N6" s="340"/>
    </row>
    <row r="7" spans="1:14" ht="30.75" customHeight="1">
      <c r="A7" s="189"/>
      <c r="B7" s="21"/>
      <c r="C7" s="21"/>
      <c r="D7" s="21">
        <f>E7+M7</f>
        <v>67981</v>
      </c>
      <c r="E7" s="24">
        <f>F7+K7+L7</f>
        <v>67167</v>
      </c>
      <c r="F7" s="24">
        <f>G7+H7+I7</f>
        <v>45503</v>
      </c>
      <c r="G7" s="21">
        <v>925</v>
      </c>
      <c r="H7" s="23">
        <v>38171</v>
      </c>
      <c r="I7" s="23">
        <v>6407</v>
      </c>
      <c r="J7" s="25">
        <v>-864</v>
      </c>
      <c r="K7" s="21">
        <v>21632</v>
      </c>
      <c r="L7" s="21">
        <v>32</v>
      </c>
      <c r="M7" s="24">
        <v>814</v>
      </c>
      <c r="N7" s="21">
        <v>746</v>
      </c>
    </row>
    <row r="8" spans="1:14" ht="18.75" customHeight="1">
      <c r="A8" s="189" t="s">
        <v>55</v>
      </c>
      <c r="B8" s="21">
        <v>2453</v>
      </c>
      <c r="C8" s="21">
        <v>4134</v>
      </c>
      <c r="D8" s="21">
        <f>E8+M8</f>
        <v>1268493</v>
      </c>
      <c r="E8" s="24">
        <f>F8+J8+K8+L8</f>
        <v>1257904</v>
      </c>
      <c r="F8" s="24">
        <f>G8+H8+I8</f>
        <v>979518</v>
      </c>
      <c r="G8" s="21">
        <v>420946</v>
      </c>
      <c r="H8" s="23">
        <v>453566</v>
      </c>
      <c r="I8" s="23">
        <v>105006</v>
      </c>
      <c r="J8" s="23">
        <v>25464</v>
      </c>
      <c r="K8" s="21">
        <v>251867</v>
      </c>
      <c r="L8" s="21">
        <v>1055</v>
      </c>
      <c r="M8" s="24">
        <v>10589</v>
      </c>
      <c r="N8" s="21">
        <v>77378</v>
      </c>
    </row>
    <row r="9" spans="1:14" ht="13.5">
      <c r="A9" s="190"/>
      <c r="B9" s="30"/>
      <c r="C9" s="30"/>
      <c r="D9" s="30"/>
      <c r="E9" s="108"/>
      <c r="F9" s="108"/>
      <c r="G9" s="30"/>
      <c r="H9" s="31"/>
      <c r="I9" s="31"/>
      <c r="J9" s="109"/>
      <c r="K9" s="30"/>
      <c r="L9" s="30"/>
      <c r="M9" s="15"/>
      <c r="N9" s="30"/>
    </row>
    <row r="10" spans="1:14" ht="26.25" customHeight="1">
      <c r="A10" s="189"/>
      <c r="B10" s="21"/>
      <c r="C10" s="21"/>
      <c r="D10" s="21">
        <f>E10+M10</f>
        <v>77106</v>
      </c>
      <c r="E10" s="24">
        <f>F10+K10+L10</f>
        <v>76230</v>
      </c>
      <c r="F10" s="24">
        <f>G10+H10+I10</f>
        <v>51836</v>
      </c>
      <c r="G10" s="21">
        <v>1135</v>
      </c>
      <c r="H10" s="23">
        <v>43099</v>
      </c>
      <c r="I10" s="23">
        <v>7602</v>
      </c>
      <c r="J10" s="25">
        <v>-1059</v>
      </c>
      <c r="K10" s="21">
        <v>24344</v>
      </c>
      <c r="L10" s="21">
        <v>50</v>
      </c>
      <c r="M10" s="24">
        <v>876</v>
      </c>
      <c r="N10" s="21">
        <v>1034</v>
      </c>
    </row>
    <row r="11" spans="1:14" ht="18.75" customHeight="1">
      <c r="A11" s="189" t="s">
        <v>56</v>
      </c>
      <c r="B11" s="21">
        <v>2745</v>
      </c>
      <c r="C11" s="21">
        <v>4631</v>
      </c>
      <c r="D11" s="21">
        <f>E11+M11</f>
        <v>1466702</v>
      </c>
      <c r="E11" s="24">
        <f>F11+J11+K11+L11</f>
        <v>1456182</v>
      </c>
      <c r="F11" s="24">
        <f>G11+H11+I11</f>
        <v>1117240</v>
      </c>
      <c r="G11" s="21">
        <v>473146</v>
      </c>
      <c r="H11" s="23">
        <v>523222</v>
      </c>
      <c r="I11" s="23">
        <v>120872</v>
      </c>
      <c r="J11" s="23">
        <v>30867</v>
      </c>
      <c r="K11" s="21">
        <v>306180</v>
      </c>
      <c r="L11" s="21">
        <v>1895</v>
      </c>
      <c r="M11" s="24">
        <v>10520</v>
      </c>
      <c r="N11" s="21">
        <v>88349</v>
      </c>
    </row>
    <row r="12" spans="1:14" ht="13.5">
      <c r="A12" s="190"/>
      <c r="B12" s="30"/>
      <c r="C12" s="30"/>
      <c r="D12" s="30"/>
      <c r="E12" s="108"/>
      <c r="F12" s="108"/>
      <c r="G12" s="30"/>
      <c r="H12" s="31"/>
      <c r="I12" s="31"/>
      <c r="J12" s="109"/>
      <c r="K12" s="30"/>
      <c r="L12" s="30"/>
      <c r="M12" s="15"/>
      <c r="N12" s="30"/>
    </row>
    <row r="13" spans="1:14" ht="27.75" customHeight="1">
      <c r="A13" s="189"/>
      <c r="B13" s="21"/>
      <c r="C13" s="21"/>
      <c r="D13" s="21">
        <f>E13+M13</f>
        <v>85625</v>
      </c>
      <c r="E13" s="24">
        <f>F13+K13+L13</f>
        <v>84554</v>
      </c>
      <c r="F13" s="24">
        <f>G13+H13+I13</f>
        <v>57670</v>
      </c>
      <c r="G13" s="21">
        <v>1236</v>
      </c>
      <c r="H13" s="23">
        <v>47828</v>
      </c>
      <c r="I13" s="23">
        <v>8606</v>
      </c>
      <c r="J13" s="25">
        <v>-1175</v>
      </c>
      <c r="K13" s="21">
        <v>26810</v>
      </c>
      <c r="L13" s="21">
        <v>74</v>
      </c>
      <c r="M13" s="24">
        <v>1071</v>
      </c>
      <c r="N13" s="21">
        <v>1167</v>
      </c>
    </row>
    <row r="14" spans="1:14" ht="18.75" customHeight="1">
      <c r="A14" s="189" t="s">
        <v>57</v>
      </c>
      <c r="B14" s="21">
        <v>3021</v>
      </c>
      <c r="C14" s="21">
        <v>5058</v>
      </c>
      <c r="D14" s="21">
        <f>E14+M14</f>
        <v>1668593</v>
      </c>
      <c r="E14" s="24">
        <f>F14+J14+K14+L14</f>
        <v>1657678</v>
      </c>
      <c r="F14" s="24">
        <f>G14+H14+I14</f>
        <v>1279698</v>
      </c>
      <c r="G14" s="21">
        <v>564288</v>
      </c>
      <c r="H14" s="23">
        <v>584414</v>
      </c>
      <c r="I14" s="23">
        <v>130996</v>
      </c>
      <c r="J14" s="23">
        <v>28320</v>
      </c>
      <c r="K14" s="21">
        <v>346554</v>
      </c>
      <c r="L14" s="21">
        <v>3106</v>
      </c>
      <c r="M14" s="24">
        <v>10915</v>
      </c>
      <c r="N14" s="21">
        <v>91778</v>
      </c>
    </row>
    <row r="15" spans="1:14" ht="13.5" customHeight="1">
      <c r="A15" s="190"/>
      <c r="B15" s="30"/>
      <c r="C15" s="30"/>
      <c r="D15" s="30"/>
      <c r="E15" s="15"/>
      <c r="F15" s="15"/>
      <c r="G15" s="30"/>
      <c r="H15" s="31"/>
      <c r="I15" s="31"/>
      <c r="J15" s="31"/>
      <c r="K15" s="30"/>
      <c r="L15" s="30"/>
      <c r="M15" s="15"/>
      <c r="N15" s="30"/>
    </row>
    <row r="16" spans="1:14" ht="27.75" customHeight="1">
      <c r="A16" s="189"/>
      <c r="B16" s="21"/>
      <c r="C16" s="21"/>
      <c r="D16" s="21">
        <v>96052</v>
      </c>
      <c r="E16" s="24">
        <v>94741</v>
      </c>
      <c r="F16" s="24">
        <v>63643</v>
      </c>
      <c r="G16" s="21">
        <v>1285</v>
      </c>
      <c r="H16" s="23">
        <v>52938</v>
      </c>
      <c r="I16" s="23">
        <v>9420</v>
      </c>
      <c r="J16" s="25">
        <v>-1222</v>
      </c>
      <c r="K16" s="21">
        <v>29814</v>
      </c>
      <c r="L16" s="21">
        <v>62</v>
      </c>
      <c r="M16" s="24">
        <v>1311</v>
      </c>
      <c r="N16" s="21">
        <v>1411</v>
      </c>
    </row>
    <row r="17" spans="1:14" ht="18.75" customHeight="1">
      <c r="A17" s="189" t="s">
        <v>316</v>
      </c>
      <c r="B17" s="21">
        <v>3272</v>
      </c>
      <c r="C17" s="21">
        <v>5463</v>
      </c>
      <c r="D17" s="21">
        <v>1755631</v>
      </c>
      <c r="E17" s="24">
        <v>1741185</v>
      </c>
      <c r="F17" s="24">
        <v>1308591</v>
      </c>
      <c r="G17" s="21">
        <v>539023</v>
      </c>
      <c r="H17" s="23">
        <v>627546</v>
      </c>
      <c r="I17" s="23">
        <v>142021</v>
      </c>
      <c r="J17" s="23">
        <v>30518</v>
      </c>
      <c r="K17" s="21">
        <v>399765</v>
      </c>
      <c r="L17" s="21">
        <v>2309</v>
      </c>
      <c r="M17" s="24">
        <v>14446</v>
      </c>
      <c r="N17" s="21">
        <v>82600</v>
      </c>
    </row>
    <row r="18" spans="1:14" ht="13.5" customHeight="1">
      <c r="A18" s="190"/>
      <c r="B18" s="30"/>
      <c r="C18" s="30"/>
      <c r="D18" s="30"/>
      <c r="E18" s="15"/>
      <c r="F18" s="15"/>
      <c r="G18" s="30"/>
      <c r="H18" s="31"/>
      <c r="I18" s="31"/>
      <c r="J18" s="31"/>
      <c r="K18" s="30"/>
      <c r="L18" s="30"/>
      <c r="M18" s="15"/>
      <c r="N18" s="30"/>
    </row>
    <row r="19" spans="1:14" ht="27.75" customHeight="1">
      <c r="A19" s="189"/>
      <c r="B19" s="21"/>
      <c r="C19" s="21"/>
      <c r="D19" s="21">
        <v>28120</v>
      </c>
      <c r="E19" s="24">
        <v>27626</v>
      </c>
      <c r="F19" s="24">
        <v>18697</v>
      </c>
      <c r="G19" s="21">
        <v>428</v>
      </c>
      <c r="H19" s="23">
        <v>15403</v>
      </c>
      <c r="I19" s="23">
        <v>2866</v>
      </c>
      <c r="J19" s="25">
        <v>-394</v>
      </c>
      <c r="K19" s="21">
        <v>8503</v>
      </c>
      <c r="L19" s="21">
        <v>32</v>
      </c>
      <c r="M19" s="24">
        <v>494</v>
      </c>
      <c r="N19" s="21">
        <v>635</v>
      </c>
    </row>
    <row r="20" spans="1:14" ht="18.75" customHeight="1">
      <c r="A20" s="189" t="s">
        <v>58</v>
      </c>
      <c r="B20" s="21">
        <v>1147</v>
      </c>
      <c r="C20" s="21">
        <v>1770</v>
      </c>
      <c r="D20" s="21">
        <v>560398</v>
      </c>
      <c r="E20" s="24">
        <v>556044</v>
      </c>
      <c r="F20" s="24">
        <v>432738</v>
      </c>
      <c r="G20" s="21">
        <v>207816</v>
      </c>
      <c r="H20" s="23">
        <v>182477</v>
      </c>
      <c r="I20" s="23">
        <v>42444</v>
      </c>
      <c r="J20" s="23">
        <v>10812</v>
      </c>
      <c r="K20" s="21">
        <v>111471</v>
      </c>
      <c r="L20" s="21">
        <v>1021</v>
      </c>
      <c r="M20" s="24">
        <v>4353</v>
      </c>
      <c r="N20" s="21">
        <v>48459</v>
      </c>
    </row>
    <row r="21" spans="1:14" ht="13.5" customHeight="1">
      <c r="A21" s="190"/>
      <c r="B21" s="30"/>
      <c r="C21" s="30"/>
      <c r="D21" s="30"/>
      <c r="E21" s="15"/>
      <c r="F21" s="15"/>
      <c r="G21" s="30"/>
      <c r="H21" s="31"/>
      <c r="I21" s="31"/>
      <c r="J21" s="31"/>
      <c r="K21" s="30"/>
      <c r="L21" s="30"/>
      <c r="M21" s="15"/>
      <c r="N21" s="30"/>
    </row>
    <row r="22" spans="1:14" ht="27.75" customHeight="1">
      <c r="A22" s="189"/>
      <c r="B22" s="21"/>
      <c r="C22" s="21"/>
      <c r="D22" s="21">
        <v>18659</v>
      </c>
      <c r="E22" s="24">
        <v>18372</v>
      </c>
      <c r="F22" s="24">
        <v>12380</v>
      </c>
      <c r="G22" s="21">
        <v>226</v>
      </c>
      <c r="H22" s="23">
        <v>10276</v>
      </c>
      <c r="I22" s="23">
        <v>1878</v>
      </c>
      <c r="J22" s="25">
        <v>-216</v>
      </c>
      <c r="K22" s="21">
        <v>5751</v>
      </c>
      <c r="L22" s="21">
        <v>25</v>
      </c>
      <c r="M22" s="24">
        <v>287</v>
      </c>
      <c r="N22" s="21">
        <v>285</v>
      </c>
    </row>
    <row r="23" spans="1:14" ht="18.75" customHeight="1">
      <c r="A23" s="189" t="s">
        <v>59</v>
      </c>
      <c r="B23" s="21">
        <v>813</v>
      </c>
      <c r="C23" s="21">
        <v>1223</v>
      </c>
      <c r="D23" s="21">
        <v>360849</v>
      </c>
      <c r="E23" s="24">
        <f>F23+J23+K23+L23</f>
        <v>357092</v>
      </c>
      <c r="F23" s="24">
        <v>275263</v>
      </c>
      <c r="G23" s="21">
        <v>110314</v>
      </c>
      <c r="H23" s="23">
        <v>138511</v>
      </c>
      <c r="I23" s="23">
        <v>26437</v>
      </c>
      <c r="J23" s="23">
        <v>5439</v>
      </c>
      <c r="K23" s="21">
        <v>75643</v>
      </c>
      <c r="L23" s="21">
        <v>747</v>
      </c>
      <c r="M23" s="24">
        <v>3754</v>
      </c>
      <c r="N23" s="21">
        <v>25544</v>
      </c>
    </row>
    <row r="24" spans="1:14" ht="13.5" customHeight="1">
      <c r="A24" s="190"/>
      <c r="B24" s="30"/>
      <c r="C24" s="30"/>
      <c r="D24" s="30"/>
      <c r="E24" s="15"/>
      <c r="F24" s="15"/>
      <c r="G24" s="30"/>
      <c r="H24" s="31"/>
      <c r="I24" s="31"/>
      <c r="J24" s="31"/>
      <c r="K24" s="30"/>
      <c r="L24" s="30"/>
      <c r="M24" s="15"/>
      <c r="N24" s="30"/>
    </row>
    <row r="25" spans="1:14" ht="27.75" customHeight="1">
      <c r="A25" s="189"/>
      <c r="B25" s="21"/>
      <c r="C25" s="21"/>
      <c r="D25" s="21">
        <v>19131</v>
      </c>
      <c r="E25" s="24">
        <v>18865</v>
      </c>
      <c r="F25" s="24">
        <v>12538</v>
      </c>
      <c r="G25" s="21">
        <v>281</v>
      </c>
      <c r="H25" s="23">
        <v>10243</v>
      </c>
      <c r="I25" s="23">
        <v>2014</v>
      </c>
      <c r="J25" s="25">
        <v>-274</v>
      </c>
      <c r="K25" s="21">
        <v>6027</v>
      </c>
      <c r="L25" s="21">
        <v>26</v>
      </c>
      <c r="M25" s="24">
        <v>266</v>
      </c>
      <c r="N25" s="21">
        <v>295</v>
      </c>
    </row>
    <row r="26" spans="1:14" ht="18.75" customHeight="1">
      <c r="A26" s="189" t="s">
        <v>60</v>
      </c>
      <c r="B26" s="21">
        <v>853</v>
      </c>
      <c r="C26" s="21">
        <v>1280</v>
      </c>
      <c r="D26" s="21">
        <v>417562</v>
      </c>
      <c r="E26" s="24">
        <v>414913</v>
      </c>
      <c r="F26" s="24">
        <v>326681</v>
      </c>
      <c r="G26" s="21">
        <v>157181</v>
      </c>
      <c r="H26" s="23">
        <v>140664</v>
      </c>
      <c r="I26" s="23">
        <v>28835</v>
      </c>
      <c r="J26" s="23">
        <v>7749</v>
      </c>
      <c r="K26" s="21">
        <v>79514</v>
      </c>
      <c r="L26" s="21">
        <v>968</v>
      </c>
      <c r="M26" s="24">
        <v>2648</v>
      </c>
      <c r="N26" s="21">
        <v>35151</v>
      </c>
    </row>
    <row r="27" spans="1:14" ht="13.5" customHeight="1">
      <c r="A27" s="190"/>
      <c r="B27" s="30"/>
      <c r="C27" s="30"/>
      <c r="D27" s="30"/>
      <c r="E27" s="15"/>
      <c r="F27" s="15"/>
      <c r="G27" s="30"/>
      <c r="H27" s="31"/>
      <c r="I27" s="31"/>
      <c r="J27" s="31"/>
      <c r="K27" s="30"/>
      <c r="L27" s="30"/>
      <c r="M27" s="15"/>
      <c r="N27" s="30"/>
    </row>
    <row r="28" spans="1:14" ht="27.75" customHeight="1">
      <c r="A28" s="189"/>
      <c r="B28" s="21"/>
      <c r="C28" s="21"/>
      <c r="D28" s="21">
        <v>20937</v>
      </c>
      <c r="E28" s="24">
        <v>19848</v>
      </c>
      <c r="F28" s="24">
        <v>13167</v>
      </c>
      <c r="G28" s="21">
        <v>284</v>
      </c>
      <c r="H28" s="23">
        <v>10599</v>
      </c>
      <c r="I28" s="23">
        <v>2284</v>
      </c>
      <c r="J28" s="25">
        <v>-268</v>
      </c>
      <c r="K28" s="21">
        <v>6401</v>
      </c>
      <c r="L28" s="21">
        <v>12</v>
      </c>
      <c r="M28" s="24">
        <v>1089</v>
      </c>
      <c r="N28" s="21">
        <v>371</v>
      </c>
    </row>
    <row r="29" spans="1:14" ht="18.75" customHeight="1">
      <c r="A29" s="189" t="s">
        <v>61</v>
      </c>
      <c r="B29" s="21">
        <v>882</v>
      </c>
      <c r="C29" s="21">
        <v>1328</v>
      </c>
      <c r="D29" s="21">
        <v>456552</v>
      </c>
      <c r="E29" s="24">
        <v>453766</v>
      </c>
      <c r="F29" s="24">
        <v>356909</v>
      </c>
      <c r="G29" s="21">
        <v>167161</v>
      </c>
      <c r="H29" s="23">
        <v>158310</v>
      </c>
      <c r="I29" s="23">
        <v>31438</v>
      </c>
      <c r="J29" s="23">
        <v>7597</v>
      </c>
      <c r="K29" s="21">
        <v>88690</v>
      </c>
      <c r="L29" s="21">
        <v>568</v>
      </c>
      <c r="M29" s="24">
        <v>2785</v>
      </c>
      <c r="N29" s="21">
        <v>41774</v>
      </c>
    </row>
    <row r="30" spans="1:14" ht="13.5">
      <c r="A30" s="191"/>
      <c r="B30" s="30"/>
      <c r="C30" s="30"/>
      <c r="D30" s="30"/>
      <c r="E30" s="15"/>
      <c r="F30" s="15"/>
      <c r="G30" s="30"/>
      <c r="H30" s="31"/>
      <c r="I30" s="31"/>
      <c r="J30" s="31"/>
      <c r="K30" s="30"/>
      <c r="L30" s="30"/>
      <c r="M30" s="15"/>
      <c r="N30" s="30"/>
    </row>
    <row r="31" spans="7:14" ht="13.5">
      <c r="G31" s="6"/>
      <c r="N31" s="8" t="s">
        <v>62</v>
      </c>
    </row>
    <row r="32" ht="13.5">
      <c r="N32" s="8" t="s">
        <v>63</v>
      </c>
    </row>
    <row r="33" ht="13.5">
      <c r="N33" s="128" t="s">
        <v>293</v>
      </c>
    </row>
  </sheetData>
  <sheetProtection/>
  <mergeCells count="10">
    <mergeCell ref="N4:N6"/>
    <mergeCell ref="C5:C6"/>
    <mergeCell ref="J5:J6"/>
    <mergeCell ref="K5:K6"/>
    <mergeCell ref="L5:L6"/>
    <mergeCell ref="A4:A6"/>
    <mergeCell ref="B5:B6"/>
    <mergeCell ref="B4:C4"/>
    <mergeCell ref="D4:D6"/>
    <mergeCell ref="M4:M6"/>
  </mergeCells>
  <printOptions/>
  <pageMargins left="0.35433070866141736" right="0.1968503937007874" top="1.1811023622047245" bottom="1.1811023622047245" header="0.5118110236220472" footer="0.45"/>
  <pageSetup firstPageNumber="65" useFirstPageNumber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N10" sqref="N10:N11"/>
    </sheetView>
  </sheetViews>
  <sheetFormatPr defaultColWidth="9.00390625" defaultRowHeight="13.5"/>
  <cols>
    <col min="1" max="1" width="6.625" style="7" customWidth="1"/>
    <col min="2" max="2" width="8.00390625" style="7" customWidth="1"/>
    <col min="3" max="8" width="10.625" style="7" customWidth="1"/>
    <col min="9" max="10" width="8.625" style="7" customWidth="1"/>
    <col min="11" max="16384" width="9.00390625" style="7" customWidth="1"/>
  </cols>
  <sheetData>
    <row r="1" spans="1:5" ht="17.25" customHeight="1">
      <c r="A1" s="5" t="s">
        <v>28</v>
      </c>
      <c r="B1" s="6"/>
      <c r="C1" s="6"/>
      <c r="D1" s="6" t="s">
        <v>307</v>
      </c>
      <c r="E1" s="6"/>
    </row>
    <row r="2" spans="1:8" ht="17.25">
      <c r="A2" s="5"/>
      <c r="B2" s="6"/>
      <c r="C2" s="6"/>
      <c r="D2" s="6"/>
      <c r="E2" s="6"/>
      <c r="H2" s="7" t="s">
        <v>317</v>
      </c>
    </row>
    <row r="3" spans="3:8" ht="13.5">
      <c r="C3" s="125"/>
      <c r="H3" s="6" t="s">
        <v>31</v>
      </c>
    </row>
    <row r="4" spans="1:10" ht="33.75" customHeight="1">
      <c r="A4" s="344" t="s">
        <v>32</v>
      </c>
      <c r="B4" s="341" t="s">
        <v>306</v>
      </c>
      <c r="C4" s="179" t="s">
        <v>35</v>
      </c>
      <c r="D4" s="192"/>
      <c r="E4" s="193"/>
      <c r="F4" s="181"/>
      <c r="G4" s="183"/>
      <c r="H4" s="194"/>
      <c r="I4" s="194"/>
      <c r="J4" s="341" t="s">
        <v>36</v>
      </c>
    </row>
    <row r="5" spans="1:10" ht="23.25" customHeight="1">
      <c r="A5" s="347"/>
      <c r="B5" s="339"/>
      <c r="C5" s="195"/>
      <c r="D5" s="196" t="s">
        <v>43</v>
      </c>
      <c r="E5" s="181"/>
      <c r="F5" s="181"/>
      <c r="G5" s="186"/>
      <c r="H5" s="341" t="s">
        <v>290</v>
      </c>
      <c r="I5" s="341" t="s">
        <v>45</v>
      </c>
      <c r="J5" s="339"/>
    </row>
    <row r="6" spans="1:10" s="14" customFormat="1" ht="20.25" customHeight="1">
      <c r="A6" s="348"/>
      <c r="B6" s="340"/>
      <c r="C6" s="197"/>
      <c r="D6" s="187"/>
      <c r="E6" s="188" t="s">
        <v>49</v>
      </c>
      <c r="F6" s="188" t="s">
        <v>50</v>
      </c>
      <c r="G6" s="188" t="s">
        <v>51</v>
      </c>
      <c r="H6" s="340"/>
      <c r="I6" s="340"/>
      <c r="J6" s="340"/>
    </row>
    <row r="7" spans="1:10" ht="30.75" customHeight="1">
      <c r="A7" s="198"/>
      <c r="B7" s="118"/>
      <c r="C7" s="119">
        <f>D7+H7+I7</f>
        <v>124272</v>
      </c>
      <c r="D7" s="120">
        <f>E7+F7+G7</f>
        <v>78218</v>
      </c>
      <c r="E7" s="118">
        <v>3680</v>
      </c>
      <c r="F7" s="121">
        <v>69543</v>
      </c>
      <c r="G7" s="121">
        <v>4995</v>
      </c>
      <c r="H7" s="118">
        <v>45924</v>
      </c>
      <c r="I7" s="118">
        <v>130</v>
      </c>
      <c r="J7" s="118">
        <v>4608</v>
      </c>
    </row>
    <row r="8" spans="1:10" ht="18.75" customHeight="1">
      <c r="A8" s="199" t="s">
        <v>58</v>
      </c>
      <c r="B8" s="21">
        <v>5538</v>
      </c>
      <c r="C8" s="22">
        <f>D8+H8+I8</f>
        <v>3769487</v>
      </c>
      <c r="D8" s="22">
        <f>E8+F8+G8</f>
        <v>2975510</v>
      </c>
      <c r="E8" s="21">
        <v>1766907</v>
      </c>
      <c r="F8" s="23">
        <v>1121851</v>
      </c>
      <c r="G8" s="23">
        <v>86752</v>
      </c>
      <c r="H8" s="21">
        <v>787180</v>
      </c>
      <c r="I8" s="21">
        <v>6797</v>
      </c>
      <c r="J8" s="21">
        <v>18358</v>
      </c>
    </row>
    <row r="9" spans="1:10" ht="13.5">
      <c r="A9" s="200"/>
      <c r="B9" s="30"/>
      <c r="C9" s="108"/>
      <c r="D9" s="108"/>
      <c r="E9" s="30"/>
      <c r="F9" s="31"/>
      <c r="G9" s="31"/>
      <c r="H9" s="30"/>
      <c r="I9" s="30"/>
      <c r="J9" s="30"/>
    </row>
    <row r="10" spans="1:10" ht="26.25" customHeight="1">
      <c r="A10" s="199"/>
      <c r="B10" s="122"/>
      <c r="C10" s="119">
        <f>D10+H10+I10</f>
        <v>142836</v>
      </c>
      <c r="D10" s="123">
        <f>E10+F10+G10</f>
        <v>88357</v>
      </c>
      <c r="E10" s="122">
        <v>4066</v>
      </c>
      <c r="F10" s="124">
        <v>78119</v>
      </c>
      <c r="G10" s="124">
        <v>6172</v>
      </c>
      <c r="H10" s="122">
        <v>54297</v>
      </c>
      <c r="I10" s="122">
        <v>182</v>
      </c>
      <c r="J10" s="122">
        <v>6202</v>
      </c>
    </row>
    <row r="11" spans="1:10" ht="18.75" customHeight="1">
      <c r="A11" s="199" t="s">
        <v>59</v>
      </c>
      <c r="B11" s="21">
        <v>5718</v>
      </c>
      <c r="C11" s="22">
        <f>D11+H11+I11</f>
        <v>4322706</v>
      </c>
      <c r="D11" s="22">
        <f>E11+F11+G11</f>
        <v>3375455</v>
      </c>
      <c r="E11" s="21">
        <v>2009231</v>
      </c>
      <c r="F11" s="23">
        <v>1268568</v>
      </c>
      <c r="G11" s="23">
        <v>97656</v>
      </c>
      <c r="H11" s="21">
        <v>937004</v>
      </c>
      <c r="I11" s="21">
        <v>10247</v>
      </c>
      <c r="J11" s="21">
        <v>25748</v>
      </c>
    </row>
    <row r="12" spans="1:10" ht="13.5">
      <c r="A12" s="200"/>
      <c r="B12" s="30"/>
      <c r="C12" s="108"/>
      <c r="D12" s="108"/>
      <c r="E12" s="30"/>
      <c r="F12" s="31"/>
      <c r="G12" s="31"/>
      <c r="H12" s="30"/>
      <c r="I12" s="30"/>
      <c r="J12" s="30"/>
    </row>
    <row r="13" spans="1:10" ht="27.75" customHeight="1">
      <c r="A13" s="199"/>
      <c r="B13" s="122"/>
      <c r="C13" s="119">
        <f>D13+H13+I13</f>
        <v>149951</v>
      </c>
      <c r="D13" s="123">
        <f>E13+F13+G13</f>
        <v>92174</v>
      </c>
      <c r="E13" s="122">
        <v>4440</v>
      </c>
      <c r="F13" s="124">
        <v>81117</v>
      </c>
      <c r="G13" s="124">
        <v>6617</v>
      </c>
      <c r="H13" s="122">
        <v>57638</v>
      </c>
      <c r="I13" s="122">
        <v>139</v>
      </c>
      <c r="J13" s="124">
        <v>6771</v>
      </c>
    </row>
    <row r="14" spans="1:10" ht="18.75" customHeight="1">
      <c r="A14" s="199" t="s">
        <v>60</v>
      </c>
      <c r="B14" s="21">
        <v>6008</v>
      </c>
      <c r="C14" s="22">
        <f>D14+H14+I14</f>
        <v>4754288</v>
      </c>
      <c r="D14" s="22">
        <f>E14+F14+G14</f>
        <v>3751209</v>
      </c>
      <c r="E14" s="21">
        <v>2303039</v>
      </c>
      <c r="F14" s="23">
        <v>1345615</v>
      </c>
      <c r="G14" s="23">
        <v>102555</v>
      </c>
      <c r="H14" s="21">
        <v>994468</v>
      </c>
      <c r="I14" s="21">
        <v>8611</v>
      </c>
      <c r="J14" s="21">
        <v>19965</v>
      </c>
    </row>
    <row r="15" spans="1:10" ht="13.5" customHeight="1">
      <c r="A15" s="200"/>
      <c r="B15" s="30"/>
      <c r="C15" s="108"/>
      <c r="D15" s="108"/>
      <c r="E15" s="30"/>
      <c r="F15" s="31"/>
      <c r="G15" s="31"/>
      <c r="H15" s="30"/>
      <c r="I15" s="30"/>
      <c r="J15" s="30"/>
    </row>
    <row r="16" spans="1:10" ht="27.75" customHeight="1">
      <c r="A16" s="199"/>
      <c r="B16" s="122"/>
      <c r="C16" s="119">
        <f>D16+H16+I16</f>
        <v>158530</v>
      </c>
      <c r="D16" s="123">
        <f>SUM(E16:G16)</f>
        <v>97841</v>
      </c>
      <c r="E16" s="122">
        <v>4585</v>
      </c>
      <c r="F16" s="124">
        <v>85599</v>
      </c>
      <c r="G16" s="124">
        <v>7657</v>
      </c>
      <c r="H16" s="122">
        <v>60586</v>
      </c>
      <c r="I16" s="122">
        <v>103</v>
      </c>
      <c r="J16" s="124">
        <v>6365</v>
      </c>
    </row>
    <row r="17" spans="1:10" ht="18.75" customHeight="1">
      <c r="A17" s="199" t="s">
        <v>61</v>
      </c>
      <c r="B17" s="21">
        <v>6358</v>
      </c>
      <c r="C17" s="22">
        <f>SUM(D17,H17,I17)</f>
        <v>5067605</v>
      </c>
      <c r="D17" s="22">
        <f>SUM(E17:G17)</f>
        <v>3961500</v>
      </c>
      <c r="E17" s="21">
        <v>2412057</v>
      </c>
      <c r="F17" s="23">
        <v>1420541</v>
      </c>
      <c r="G17" s="23">
        <v>128902</v>
      </c>
      <c r="H17" s="21">
        <v>1099332</v>
      </c>
      <c r="I17" s="21">
        <v>6773</v>
      </c>
      <c r="J17" s="23">
        <v>14542</v>
      </c>
    </row>
    <row r="18" spans="1:10" ht="13.5" customHeight="1">
      <c r="A18" s="200"/>
      <c r="B18" s="30"/>
      <c r="C18" s="108"/>
      <c r="D18" s="108"/>
      <c r="E18" s="30"/>
      <c r="F18" s="31"/>
      <c r="G18" s="31"/>
      <c r="H18" s="30"/>
      <c r="I18" s="30"/>
      <c r="J18" s="30"/>
    </row>
    <row r="19" spans="2:10" ht="18" customHeight="1">
      <c r="B19" s="126"/>
      <c r="J19" s="236" t="s">
        <v>293</v>
      </c>
    </row>
    <row r="20" ht="18.75" customHeight="1"/>
    <row r="21" ht="13.5" customHeight="1"/>
    <row r="22" ht="27.75" customHeight="1"/>
    <row r="23" ht="18.75" customHeight="1"/>
    <row r="24" ht="13.5" customHeight="1"/>
    <row r="25" ht="27.75" customHeight="1"/>
    <row r="26" ht="18.75" customHeight="1"/>
    <row r="27" ht="13.5" customHeight="1"/>
    <row r="28" ht="27.75" customHeight="1"/>
    <row r="29" ht="18.75" customHeight="1"/>
  </sheetData>
  <sheetProtection/>
  <mergeCells count="5">
    <mergeCell ref="H5:H6"/>
    <mergeCell ref="I5:I6"/>
    <mergeCell ref="J4:J6"/>
    <mergeCell ref="A4:A6"/>
    <mergeCell ref="B4:B6"/>
  </mergeCells>
  <printOptions/>
  <pageMargins left="0.35433070866141736" right="0.1968503937007874" top="1.1811023622047245" bottom="1.1811023622047245" header="0.5118110236220472" footer="0.45"/>
  <pageSetup firstPageNumber="65" useFirstPageNumber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G13" sqref="G13"/>
    </sheetView>
  </sheetViews>
  <sheetFormatPr defaultColWidth="9.00390625" defaultRowHeight="13.5"/>
  <cols>
    <col min="1" max="1" width="4.625" style="2" customWidth="1"/>
    <col min="2" max="2" width="4.625" style="1" customWidth="1"/>
    <col min="3" max="3" width="18.625" style="1" customWidth="1"/>
    <col min="4" max="4" width="10.625" style="1" customWidth="1"/>
    <col min="5" max="5" width="15.625" style="1" customWidth="1"/>
    <col min="6" max="6" width="10.625" style="1" customWidth="1"/>
    <col min="7" max="7" width="15.625" style="1" customWidth="1"/>
    <col min="8" max="8" width="10.625" style="1" customWidth="1"/>
    <col min="9" max="9" width="15.625" style="1" customWidth="1"/>
    <col min="10" max="10" width="8.75390625" style="1" customWidth="1"/>
    <col min="11" max="16384" width="9.00390625" style="1" customWidth="1"/>
  </cols>
  <sheetData>
    <row r="1" s="4" customFormat="1" ht="17.25" customHeight="1">
      <c r="A1" s="3" t="s">
        <v>14</v>
      </c>
    </row>
    <row r="2" spans="1:9" s="4" customFormat="1" ht="21" customHeight="1">
      <c r="A2" s="3"/>
      <c r="I2" s="241" t="s">
        <v>341</v>
      </c>
    </row>
    <row r="3" spans="1:9" ht="24" customHeight="1">
      <c r="A3" s="205"/>
      <c r="B3" s="206"/>
      <c r="C3" s="207" t="s">
        <v>8</v>
      </c>
      <c r="D3" s="349" t="s">
        <v>25</v>
      </c>
      <c r="E3" s="350"/>
      <c r="F3" s="351" t="s">
        <v>26</v>
      </c>
      <c r="G3" s="351"/>
      <c r="H3" s="351" t="s">
        <v>27</v>
      </c>
      <c r="I3" s="351"/>
    </row>
    <row r="4" spans="1:9" ht="24" customHeight="1">
      <c r="A4" s="208"/>
      <c r="B4" s="209"/>
      <c r="C4" s="210" t="s">
        <v>9</v>
      </c>
      <c r="D4" s="211" t="s">
        <v>6</v>
      </c>
      <c r="E4" s="211" t="s">
        <v>7</v>
      </c>
      <c r="F4" s="211" t="s">
        <v>6</v>
      </c>
      <c r="G4" s="211" t="s">
        <v>7</v>
      </c>
      <c r="H4" s="211" t="s">
        <v>6</v>
      </c>
      <c r="I4" s="211" t="s">
        <v>7</v>
      </c>
    </row>
    <row r="5" spans="1:9" ht="24" customHeight="1">
      <c r="A5" s="352" t="s">
        <v>12</v>
      </c>
      <c r="B5" s="212" t="s">
        <v>15</v>
      </c>
      <c r="C5" s="210"/>
      <c r="D5" s="213">
        <v>11994</v>
      </c>
      <c r="E5" s="213">
        <v>7593096</v>
      </c>
      <c r="F5" s="213">
        <v>12646</v>
      </c>
      <c r="G5" s="213">
        <v>8038080</v>
      </c>
      <c r="H5" s="213">
        <v>13470</v>
      </c>
      <c r="I5" s="213">
        <v>8571408</v>
      </c>
    </row>
    <row r="6" spans="1:9" ht="24" customHeight="1">
      <c r="A6" s="353"/>
      <c r="B6" s="355" t="s">
        <v>5</v>
      </c>
      <c r="C6" s="214" t="s">
        <v>16</v>
      </c>
      <c r="D6" s="213">
        <v>1073</v>
      </c>
      <c r="E6" s="213">
        <v>448406</v>
      </c>
      <c r="F6" s="213">
        <v>967</v>
      </c>
      <c r="G6" s="213">
        <v>402707</v>
      </c>
      <c r="H6" s="213">
        <v>863</v>
      </c>
      <c r="I6" s="213">
        <v>358379</v>
      </c>
    </row>
    <row r="7" spans="1:9" ht="24" customHeight="1">
      <c r="A7" s="353"/>
      <c r="B7" s="356"/>
      <c r="C7" s="210" t="s">
        <v>17</v>
      </c>
      <c r="D7" s="215">
        <v>333</v>
      </c>
      <c r="E7" s="213">
        <v>71686</v>
      </c>
      <c r="F7" s="215">
        <v>305</v>
      </c>
      <c r="G7" s="213">
        <v>66112</v>
      </c>
      <c r="H7" s="215">
        <v>286</v>
      </c>
      <c r="I7" s="213">
        <v>61673</v>
      </c>
    </row>
    <row r="8" spans="1:9" ht="24" customHeight="1">
      <c r="A8" s="353"/>
      <c r="B8" s="357"/>
      <c r="C8" s="207" t="s">
        <v>18</v>
      </c>
      <c r="D8" s="216">
        <v>1406</v>
      </c>
      <c r="E8" s="216">
        <f>SUM(E6:E7)</f>
        <v>520092</v>
      </c>
      <c r="F8" s="216">
        <f>SUM(F6:F7)</f>
        <v>1272</v>
      </c>
      <c r="G8" s="216">
        <v>468819</v>
      </c>
      <c r="H8" s="216">
        <f>SUM(H6:H7)</f>
        <v>1149</v>
      </c>
      <c r="I8" s="216">
        <v>420052</v>
      </c>
    </row>
    <row r="9" spans="1:9" ht="24" customHeight="1">
      <c r="A9" s="354"/>
      <c r="B9" s="349" t="s">
        <v>19</v>
      </c>
      <c r="C9" s="350"/>
      <c r="D9" s="217">
        <f aca="true" t="shared" si="0" ref="D9:I9">SUM(D5:D7)</f>
        <v>13400</v>
      </c>
      <c r="E9" s="217">
        <f t="shared" si="0"/>
        <v>8113188</v>
      </c>
      <c r="F9" s="217">
        <f t="shared" si="0"/>
        <v>13918</v>
      </c>
      <c r="G9" s="217">
        <f t="shared" si="0"/>
        <v>8506899</v>
      </c>
      <c r="H9" s="217">
        <f t="shared" si="0"/>
        <v>14619</v>
      </c>
      <c r="I9" s="217">
        <f t="shared" si="0"/>
        <v>8991460</v>
      </c>
    </row>
    <row r="10" spans="1:9" ht="24" customHeight="1">
      <c r="A10" s="352" t="s">
        <v>13</v>
      </c>
      <c r="B10" s="218" t="s">
        <v>0</v>
      </c>
      <c r="C10" s="210"/>
      <c r="D10" s="219">
        <v>108</v>
      </c>
      <c r="E10" s="216">
        <v>92653</v>
      </c>
      <c r="F10" s="219">
        <v>115</v>
      </c>
      <c r="G10" s="216">
        <v>97514</v>
      </c>
      <c r="H10" s="219">
        <v>118</v>
      </c>
      <c r="I10" s="216">
        <v>100714</v>
      </c>
    </row>
    <row r="11" spans="1:9" ht="24" customHeight="1">
      <c r="A11" s="353"/>
      <c r="B11" s="212" t="s">
        <v>1</v>
      </c>
      <c r="C11" s="210"/>
      <c r="D11" s="219">
        <v>179</v>
      </c>
      <c r="E11" s="216">
        <v>159828</v>
      </c>
      <c r="F11" s="219">
        <v>193</v>
      </c>
      <c r="G11" s="216">
        <v>171146</v>
      </c>
      <c r="H11" s="219">
        <v>191</v>
      </c>
      <c r="I11" s="216">
        <v>168345</v>
      </c>
    </row>
    <row r="12" spans="1:9" ht="24" customHeight="1">
      <c r="A12" s="353"/>
      <c r="B12" s="212" t="s">
        <v>2</v>
      </c>
      <c r="C12" s="210"/>
      <c r="D12" s="219">
        <v>570</v>
      </c>
      <c r="E12" s="216">
        <v>515174</v>
      </c>
      <c r="F12" s="219">
        <v>562</v>
      </c>
      <c r="G12" s="216">
        <v>506629</v>
      </c>
      <c r="H12" s="219">
        <v>563</v>
      </c>
      <c r="I12" s="216">
        <v>505915</v>
      </c>
    </row>
    <row r="13" spans="1:9" ht="24" customHeight="1">
      <c r="A13" s="353"/>
      <c r="B13" s="212" t="s">
        <v>3</v>
      </c>
      <c r="C13" s="210"/>
      <c r="D13" s="219">
        <v>39</v>
      </c>
      <c r="E13" s="216">
        <v>35049</v>
      </c>
      <c r="F13" s="219">
        <v>34</v>
      </c>
      <c r="G13" s="216">
        <v>30693</v>
      </c>
      <c r="H13" s="219">
        <v>31</v>
      </c>
      <c r="I13" s="216">
        <v>27808</v>
      </c>
    </row>
    <row r="14" spans="1:9" ht="24" customHeight="1">
      <c r="A14" s="354"/>
      <c r="B14" s="349" t="s">
        <v>19</v>
      </c>
      <c r="C14" s="350"/>
      <c r="D14" s="220">
        <f aca="true" t="shared" si="1" ref="D14:I14">SUM(D10:D13)</f>
        <v>896</v>
      </c>
      <c r="E14" s="217">
        <f t="shared" si="1"/>
        <v>802704</v>
      </c>
      <c r="F14" s="217">
        <f t="shared" si="1"/>
        <v>904</v>
      </c>
      <c r="G14" s="217">
        <f t="shared" si="1"/>
        <v>805982</v>
      </c>
      <c r="H14" s="220">
        <f t="shared" si="1"/>
        <v>903</v>
      </c>
      <c r="I14" s="217">
        <f t="shared" si="1"/>
        <v>802782</v>
      </c>
    </row>
    <row r="15" spans="1:9" ht="24" customHeight="1">
      <c r="A15" s="352" t="s">
        <v>11</v>
      </c>
      <c r="B15" s="221" t="s">
        <v>10</v>
      </c>
      <c r="C15" s="222"/>
      <c r="D15" s="219">
        <v>121</v>
      </c>
      <c r="E15" s="216">
        <v>94219</v>
      </c>
      <c r="F15" s="219">
        <v>129</v>
      </c>
      <c r="G15" s="216">
        <v>99210</v>
      </c>
      <c r="H15" s="219">
        <v>124</v>
      </c>
      <c r="I15" s="216">
        <v>97180</v>
      </c>
    </row>
    <row r="16" spans="1:9" ht="24" customHeight="1">
      <c r="A16" s="353"/>
      <c r="B16" s="212" t="s">
        <v>331</v>
      </c>
      <c r="C16" s="210"/>
      <c r="D16" s="219">
        <v>35</v>
      </c>
      <c r="E16" s="216">
        <v>27008</v>
      </c>
      <c r="F16" s="219">
        <v>36</v>
      </c>
      <c r="G16" s="216">
        <v>28440</v>
      </c>
      <c r="H16" s="219">
        <v>40</v>
      </c>
      <c r="I16" s="216">
        <v>31298</v>
      </c>
    </row>
    <row r="17" spans="1:9" ht="24" customHeight="1">
      <c r="A17" s="353"/>
      <c r="B17" s="223"/>
      <c r="C17" s="214" t="s">
        <v>23</v>
      </c>
      <c r="D17" s="219">
        <v>0</v>
      </c>
      <c r="E17" s="216">
        <v>0</v>
      </c>
      <c r="F17" s="219">
        <v>0</v>
      </c>
      <c r="G17" s="216">
        <v>0</v>
      </c>
      <c r="H17" s="219">
        <v>0</v>
      </c>
      <c r="I17" s="216">
        <v>0</v>
      </c>
    </row>
    <row r="18" spans="1:9" ht="24" customHeight="1">
      <c r="A18" s="353"/>
      <c r="B18" s="223" t="s">
        <v>310</v>
      </c>
      <c r="C18" s="214" t="s">
        <v>315</v>
      </c>
      <c r="D18" s="219">
        <v>0</v>
      </c>
      <c r="E18" s="216">
        <v>0</v>
      </c>
      <c r="F18" s="219">
        <v>0</v>
      </c>
      <c r="G18" s="216">
        <v>0</v>
      </c>
      <c r="H18" s="219">
        <v>0</v>
      </c>
      <c r="I18" s="216">
        <v>0</v>
      </c>
    </row>
    <row r="19" spans="1:9" ht="24" customHeight="1">
      <c r="A19" s="353"/>
      <c r="B19" s="223" t="s">
        <v>5</v>
      </c>
      <c r="C19" s="210" t="s">
        <v>24</v>
      </c>
      <c r="D19" s="219">
        <v>24</v>
      </c>
      <c r="E19" s="224">
        <v>9917</v>
      </c>
      <c r="F19" s="219">
        <v>23</v>
      </c>
      <c r="G19" s="224">
        <v>9515</v>
      </c>
      <c r="H19" s="219">
        <v>23</v>
      </c>
      <c r="I19" s="224">
        <v>9692</v>
      </c>
    </row>
    <row r="20" spans="1:9" ht="24" customHeight="1">
      <c r="A20" s="353"/>
      <c r="B20" s="223"/>
      <c r="C20" s="207" t="s">
        <v>18</v>
      </c>
      <c r="D20" s="219">
        <f aca="true" t="shared" si="2" ref="D20:I20">SUM(D17:D19)</f>
        <v>24</v>
      </c>
      <c r="E20" s="216">
        <f t="shared" si="2"/>
        <v>9917</v>
      </c>
      <c r="F20" s="219">
        <f t="shared" si="2"/>
        <v>23</v>
      </c>
      <c r="G20" s="216">
        <f t="shared" si="2"/>
        <v>9515</v>
      </c>
      <c r="H20" s="219">
        <f t="shared" si="2"/>
        <v>23</v>
      </c>
      <c r="I20" s="216">
        <f t="shared" si="2"/>
        <v>9692</v>
      </c>
    </row>
    <row r="21" spans="1:9" ht="24" customHeight="1">
      <c r="A21" s="354"/>
      <c r="B21" s="349" t="s">
        <v>19</v>
      </c>
      <c r="C21" s="350"/>
      <c r="D21" s="220">
        <f aca="true" t="shared" si="3" ref="D21:I21">SUM(D15:D19)</f>
        <v>180</v>
      </c>
      <c r="E21" s="217">
        <f t="shared" si="3"/>
        <v>131144</v>
      </c>
      <c r="F21" s="220">
        <f t="shared" si="3"/>
        <v>188</v>
      </c>
      <c r="G21" s="217">
        <f t="shared" si="3"/>
        <v>137165</v>
      </c>
      <c r="H21" s="220">
        <f t="shared" si="3"/>
        <v>187</v>
      </c>
      <c r="I21" s="217">
        <f t="shared" si="3"/>
        <v>138170</v>
      </c>
    </row>
    <row r="22" spans="1:9" ht="24" customHeight="1">
      <c r="A22" s="349" t="s">
        <v>4</v>
      </c>
      <c r="B22" s="358"/>
      <c r="C22" s="350"/>
      <c r="D22" s="217">
        <f aca="true" t="shared" si="4" ref="D22:I22">D9+D14+D21</f>
        <v>14476</v>
      </c>
      <c r="E22" s="217">
        <f t="shared" si="4"/>
        <v>9047036</v>
      </c>
      <c r="F22" s="217">
        <f t="shared" si="4"/>
        <v>15010</v>
      </c>
      <c r="G22" s="217">
        <f t="shared" si="4"/>
        <v>9450046</v>
      </c>
      <c r="H22" s="217">
        <f t="shared" si="4"/>
        <v>15709</v>
      </c>
      <c r="I22" s="217">
        <f t="shared" si="4"/>
        <v>9932412</v>
      </c>
    </row>
    <row r="23" spans="1:9" ht="24" customHeight="1">
      <c r="A23" s="205"/>
      <c r="B23" s="225" t="s">
        <v>20</v>
      </c>
      <c r="C23" s="225"/>
      <c r="D23" s="359">
        <v>11759</v>
      </c>
      <c r="E23" s="360"/>
      <c r="F23" s="359">
        <v>11448</v>
      </c>
      <c r="G23" s="360"/>
      <c r="H23" s="359">
        <v>11347</v>
      </c>
      <c r="I23" s="360"/>
    </row>
    <row r="24" spans="1:9" ht="24" customHeight="1">
      <c r="A24" s="226"/>
      <c r="B24" s="225"/>
      <c r="C24" s="212" t="s">
        <v>21</v>
      </c>
      <c r="D24" s="359">
        <v>11598</v>
      </c>
      <c r="E24" s="360"/>
      <c r="F24" s="359">
        <v>11289</v>
      </c>
      <c r="G24" s="361"/>
      <c r="H24" s="359">
        <v>11179</v>
      </c>
      <c r="I24" s="362"/>
    </row>
    <row r="25" spans="1:9" ht="24" customHeight="1">
      <c r="A25" s="227"/>
      <c r="B25" s="214"/>
      <c r="C25" s="212" t="s">
        <v>22</v>
      </c>
      <c r="D25" s="363">
        <v>161</v>
      </c>
      <c r="E25" s="364"/>
      <c r="F25" s="363">
        <v>159</v>
      </c>
      <c r="G25" s="365"/>
      <c r="H25" s="363">
        <v>168</v>
      </c>
      <c r="I25" s="364"/>
    </row>
    <row r="26" ht="24" customHeight="1">
      <c r="I26" s="241" t="s">
        <v>333</v>
      </c>
    </row>
    <row r="27" ht="24" customHeight="1">
      <c r="I27" s="241" t="s">
        <v>293</v>
      </c>
    </row>
  </sheetData>
  <sheetProtection/>
  <mergeCells count="20">
    <mergeCell ref="H23:I23"/>
    <mergeCell ref="D24:E24"/>
    <mergeCell ref="F24:G24"/>
    <mergeCell ref="H24:I24"/>
    <mergeCell ref="D25:E25"/>
    <mergeCell ref="F25:G25"/>
    <mergeCell ref="H25:I25"/>
    <mergeCell ref="F23:G23"/>
    <mergeCell ref="A10:A14"/>
    <mergeCell ref="B14:C14"/>
    <mergeCell ref="A15:A21"/>
    <mergeCell ref="B21:C21"/>
    <mergeCell ref="A22:C22"/>
    <mergeCell ref="D23:E23"/>
    <mergeCell ref="D3:E3"/>
    <mergeCell ref="F3:G3"/>
    <mergeCell ref="H3:I3"/>
    <mergeCell ref="A5:A9"/>
    <mergeCell ref="B6:B8"/>
    <mergeCell ref="B9:C9"/>
  </mergeCells>
  <printOptions/>
  <pageMargins left="0.4724409448818898" right="0.4724409448818898" top="1.1811023622047245" bottom="1.1811023622047245" header="0.5118110236220472" footer="0.45"/>
  <pageSetup firstPageNumber="69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80" workbookViewId="0" topLeftCell="A1">
      <selection activeCell="A9" sqref="A9:IV10"/>
    </sheetView>
  </sheetViews>
  <sheetFormatPr defaultColWidth="9.00390625" defaultRowHeight="13.5"/>
  <cols>
    <col min="1" max="1" width="9.00390625" style="7" customWidth="1"/>
    <col min="2" max="10" width="7.625" style="7" customWidth="1"/>
    <col min="11" max="12" width="6.125" style="7" customWidth="1"/>
    <col min="13" max="13" width="5.625" style="7" customWidth="1"/>
    <col min="14" max="16384" width="9.00390625" style="7" customWidth="1"/>
  </cols>
  <sheetData>
    <row r="1" ht="17.25" customHeight="1">
      <c r="A1" s="5" t="s">
        <v>102</v>
      </c>
    </row>
    <row r="2" spans="1:10" ht="24.75" customHeight="1">
      <c r="A2" s="5"/>
      <c r="J2" s="128" t="s">
        <v>318</v>
      </c>
    </row>
    <row r="3" spans="1:10" ht="24.75" customHeight="1">
      <c r="A3" s="132" t="s">
        <v>32</v>
      </c>
      <c r="B3" s="133" t="s">
        <v>103</v>
      </c>
      <c r="C3" s="133" t="s">
        <v>104</v>
      </c>
      <c r="D3" s="133" t="s">
        <v>105</v>
      </c>
      <c r="E3" s="133" t="s">
        <v>106</v>
      </c>
      <c r="F3" s="133" t="s">
        <v>107</v>
      </c>
      <c r="G3" s="133" t="s">
        <v>108</v>
      </c>
      <c r="H3" s="133" t="s">
        <v>109</v>
      </c>
      <c r="I3" s="133" t="s">
        <v>110</v>
      </c>
      <c r="J3" s="133" t="s">
        <v>111</v>
      </c>
    </row>
    <row r="4" spans="1:10" ht="24.75" customHeight="1">
      <c r="A4" s="134" t="s">
        <v>92</v>
      </c>
      <c r="B4" s="44">
        <v>616</v>
      </c>
      <c r="C4" s="44">
        <v>293</v>
      </c>
      <c r="D4" s="44">
        <v>234</v>
      </c>
      <c r="E4" s="44">
        <v>70</v>
      </c>
      <c r="F4" s="44">
        <v>11</v>
      </c>
      <c r="G4" s="44">
        <v>5</v>
      </c>
      <c r="H4" s="44">
        <v>2</v>
      </c>
      <c r="I4" s="44">
        <v>1</v>
      </c>
      <c r="J4" s="44">
        <v>0</v>
      </c>
    </row>
    <row r="5" spans="1:10" ht="24.75" customHeight="1">
      <c r="A5" s="134" t="s">
        <v>93</v>
      </c>
      <c r="B5" s="44">
        <v>564</v>
      </c>
      <c r="C5" s="44">
        <v>276</v>
      </c>
      <c r="D5" s="44">
        <v>201</v>
      </c>
      <c r="E5" s="44">
        <v>70</v>
      </c>
      <c r="F5" s="44">
        <v>11</v>
      </c>
      <c r="G5" s="44">
        <v>5</v>
      </c>
      <c r="H5" s="44">
        <v>1</v>
      </c>
      <c r="I5" s="44">
        <v>0</v>
      </c>
      <c r="J5" s="44">
        <v>0</v>
      </c>
    </row>
    <row r="6" spans="1:10" ht="24.75" customHeight="1">
      <c r="A6" s="134" t="s">
        <v>94</v>
      </c>
      <c r="B6" s="44">
        <v>607</v>
      </c>
      <c r="C6" s="44">
        <v>262</v>
      </c>
      <c r="D6" s="44">
        <v>231</v>
      </c>
      <c r="E6" s="44">
        <v>95</v>
      </c>
      <c r="F6" s="44">
        <v>9</v>
      </c>
      <c r="G6" s="44">
        <v>6</v>
      </c>
      <c r="H6" s="44">
        <v>1</v>
      </c>
      <c r="I6" s="44">
        <v>3</v>
      </c>
      <c r="J6" s="44">
        <v>0</v>
      </c>
    </row>
    <row r="7" spans="1:10" ht="24.75" customHeight="1">
      <c r="A7" s="134" t="s">
        <v>95</v>
      </c>
      <c r="B7" s="44">
        <v>592</v>
      </c>
      <c r="C7" s="44">
        <v>283</v>
      </c>
      <c r="D7" s="44">
        <v>211</v>
      </c>
      <c r="E7" s="44">
        <v>80</v>
      </c>
      <c r="F7" s="44">
        <v>13</v>
      </c>
      <c r="G7" s="44">
        <v>4</v>
      </c>
      <c r="H7" s="44">
        <v>0</v>
      </c>
      <c r="I7" s="44">
        <v>1</v>
      </c>
      <c r="J7" s="44">
        <v>0</v>
      </c>
    </row>
    <row r="8" spans="1:10" ht="24.75" customHeight="1">
      <c r="A8" s="134" t="s">
        <v>96</v>
      </c>
      <c r="B8" s="44">
        <v>609</v>
      </c>
      <c r="C8" s="44">
        <v>272</v>
      </c>
      <c r="D8" s="44">
        <v>215</v>
      </c>
      <c r="E8" s="44">
        <v>93</v>
      </c>
      <c r="F8" s="44">
        <v>24</v>
      </c>
      <c r="G8" s="44">
        <v>2</v>
      </c>
      <c r="H8" s="44">
        <v>1</v>
      </c>
      <c r="I8" s="44">
        <v>0</v>
      </c>
      <c r="J8" s="44">
        <v>2</v>
      </c>
    </row>
    <row r="9" spans="7:10" ht="18" customHeight="1">
      <c r="G9" s="45"/>
      <c r="J9" s="236" t="s">
        <v>326</v>
      </c>
    </row>
    <row r="10" ht="18" customHeight="1">
      <c r="J10" s="235" t="s">
        <v>133</v>
      </c>
    </row>
    <row r="11" ht="24.75" customHeight="1">
      <c r="G11" s="45"/>
    </row>
  </sheetData>
  <sheetProtection/>
  <printOptions/>
  <pageMargins left="0.4724409448818898" right="0.4724409448818898" top="0.8267716535433072" bottom="0.7874015748031497" header="0.5118110236220472" footer="0.43"/>
  <pageSetup firstPageNumber="53" useFirstPageNumber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80" workbookViewId="0" topLeftCell="A1">
      <selection activeCell="A9" sqref="A9:IV10"/>
    </sheetView>
  </sheetViews>
  <sheetFormatPr defaultColWidth="9.00390625" defaultRowHeight="13.5"/>
  <cols>
    <col min="1" max="1" width="9.00390625" style="7" customWidth="1"/>
    <col min="2" max="14" width="7.625" style="7" customWidth="1"/>
    <col min="15" max="16384" width="9.00390625" style="7" customWidth="1"/>
  </cols>
  <sheetData>
    <row r="1" ht="17.25" customHeight="1">
      <c r="A1" s="5" t="s">
        <v>112</v>
      </c>
    </row>
    <row r="2" ht="24.75" customHeight="1">
      <c r="M2" s="128" t="s">
        <v>318</v>
      </c>
    </row>
    <row r="3" spans="1:13" ht="45.75" customHeight="1">
      <c r="A3" s="132" t="s">
        <v>32</v>
      </c>
      <c r="B3" s="135" t="s">
        <v>103</v>
      </c>
      <c r="C3" s="135" t="s">
        <v>113</v>
      </c>
      <c r="D3" s="135" t="s">
        <v>114</v>
      </c>
      <c r="E3" s="135" t="s">
        <v>115</v>
      </c>
      <c r="F3" s="135" t="s">
        <v>116</v>
      </c>
      <c r="G3" s="135" t="s">
        <v>117</v>
      </c>
      <c r="H3" s="135" t="s">
        <v>118</v>
      </c>
      <c r="I3" s="135" t="s">
        <v>119</v>
      </c>
      <c r="J3" s="135" t="s">
        <v>120</v>
      </c>
      <c r="K3" s="135" t="s">
        <v>121</v>
      </c>
      <c r="L3" s="135" t="s">
        <v>122</v>
      </c>
      <c r="M3" s="135" t="s">
        <v>123</v>
      </c>
    </row>
    <row r="4" spans="1:13" ht="24.75" customHeight="1">
      <c r="A4" s="134" t="s">
        <v>92</v>
      </c>
      <c r="B4" s="44">
        <v>616</v>
      </c>
      <c r="C4" s="44">
        <v>0</v>
      </c>
      <c r="D4" s="84">
        <v>2</v>
      </c>
      <c r="E4" s="84">
        <v>3</v>
      </c>
      <c r="F4" s="84">
        <v>5</v>
      </c>
      <c r="G4" s="84">
        <v>46</v>
      </c>
      <c r="H4" s="84">
        <v>224</v>
      </c>
      <c r="I4" s="84">
        <v>267</v>
      </c>
      <c r="J4" s="84">
        <v>63</v>
      </c>
      <c r="K4" s="84">
        <v>5</v>
      </c>
      <c r="L4" s="84">
        <v>1</v>
      </c>
      <c r="M4" s="44">
        <v>0</v>
      </c>
    </row>
    <row r="5" spans="1:13" ht="24.75" customHeight="1">
      <c r="A5" s="134" t="s">
        <v>93</v>
      </c>
      <c r="B5" s="44">
        <v>564</v>
      </c>
      <c r="C5" s="44">
        <v>0</v>
      </c>
      <c r="D5" s="84">
        <v>2</v>
      </c>
      <c r="E5" s="84">
        <v>3</v>
      </c>
      <c r="F5" s="84">
        <v>9</v>
      </c>
      <c r="G5" s="84">
        <v>48</v>
      </c>
      <c r="H5" s="84">
        <v>211</v>
      </c>
      <c r="I5" s="84">
        <v>248</v>
      </c>
      <c r="J5" s="84">
        <v>38</v>
      </c>
      <c r="K5" s="84">
        <v>5</v>
      </c>
      <c r="L5" s="84">
        <v>0</v>
      </c>
      <c r="M5" s="44">
        <v>0</v>
      </c>
    </row>
    <row r="6" spans="1:13" ht="24.75" customHeight="1">
      <c r="A6" s="134" t="s">
        <v>94</v>
      </c>
      <c r="B6" s="44">
        <v>607</v>
      </c>
      <c r="C6" s="44">
        <v>0</v>
      </c>
      <c r="D6" s="84">
        <v>0</v>
      </c>
      <c r="E6" s="84">
        <v>5</v>
      </c>
      <c r="F6" s="84">
        <v>7</v>
      </c>
      <c r="G6" s="84">
        <v>45</v>
      </c>
      <c r="H6" s="84">
        <v>222</v>
      </c>
      <c r="I6" s="84">
        <v>258</v>
      </c>
      <c r="J6" s="84">
        <v>69</v>
      </c>
      <c r="K6" s="84">
        <v>1</v>
      </c>
      <c r="L6" s="84">
        <v>0</v>
      </c>
      <c r="M6" s="44">
        <v>0</v>
      </c>
    </row>
    <row r="7" spans="1:13" ht="24.75" customHeight="1">
      <c r="A7" s="134" t="s">
        <v>95</v>
      </c>
      <c r="B7" s="44">
        <v>592</v>
      </c>
      <c r="C7" s="44">
        <v>0</v>
      </c>
      <c r="D7" s="84">
        <v>3</v>
      </c>
      <c r="E7" s="84">
        <v>3</v>
      </c>
      <c r="F7" s="84">
        <v>7</v>
      </c>
      <c r="G7" s="84">
        <v>47</v>
      </c>
      <c r="H7" s="84">
        <v>258</v>
      </c>
      <c r="I7" s="84">
        <v>221</v>
      </c>
      <c r="J7" s="84">
        <v>50</v>
      </c>
      <c r="K7" s="84">
        <v>3</v>
      </c>
      <c r="L7" s="84">
        <v>0</v>
      </c>
      <c r="M7" s="44">
        <v>0</v>
      </c>
    </row>
    <row r="8" spans="1:13" ht="24.75" customHeight="1">
      <c r="A8" s="134" t="s">
        <v>96</v>
      </c>
      <c r="B8" s="44">
        <v>609</v>
      </c>
      <c r="C8" s="44">
        <v>0</v>
      </c>
      <c r="D8" s="84">
        <v>2</v>
      </c>
      <c r="E8" s="84">
        <v>5</v>
      </c>
      <c r="F8" s="84">
        <v>8</v>
      </c>
      <c r="G8" s="84">
        <v>47</v>
      </c>
      <c r="H8" s="84">
        <v>231</v>
      </c>
      <c r="I8" s="84">
        <v>243</v>
      </c>
      <c r="J8" s="84">
        <v>69</v>
      </c>
      <c r="K8" s="84">
        <v>4</v>
      </c>
      <c r="L8" s="84">
        <v>0</v>
      </c>
      <c r="M8" s="44">
        <v>0</v>
      </c>
    </row>
    <row r="9" ht="18" customHeight="1">
      <c r="M9" s="236" t="s">
        <v>326</v>
      </c>
    </row>
    <row r="10" spans="7:13" ht="18" customHeight="1">
      <c r="G10" s="45"/>
      <c r="M10" s="235" t="s">
        <v>133</v>
      </c>
    </row>
  </sheetData>
  <sheetProtection/>
  <printOptions/>
  <pageMargins left="0.4724409448818898" right="0.4724409448818898" top="0.8267716535433072" bottom="0.7874015748031497" header="0.5118110236220472" footer="0.43"/>
  <pageSetup firstPageNumber="54" useFirstPageNumber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80" workbookViewId="0" topLeftCell="A1">
      <selection activeCell="A9" sqref="A9:IV10"/>
    </sheetView>
  </sheetViews>
  <sheetFormatPr defaultColWidth="9.00390625" defaultRowHeight="13.5"/>
  <cols>
    <col min="1" max="1" width="9.00390625" style="7" customWidth="1"/>
    <col min="2" max="10" width="7.625" style="7" customWidth="1"/>
    <col min="11" max="12" width="6.125" style="7" customWidth="1"/>
    <col min="13" max="13" width="5.625" style="7" customWidth="1"/>
    <col min="14" max="16384" width="9.00390625" style="7" customWidth="1"/>
  </cols>
  <sheetData>
    <row r="1" ht="17.25" customHeight="1">
      <c r="A1" s="5" t="s">
        <v>124</v>
      </c>
    </row>
    <row r="2" ht="24.75" customHeight="1">
      <c r="J2" s="128" t="s">
        <v>318</v>
      </c>
    </row>
    <row r="3" spans="1:10" ht="30" customHeight="1">
      <c r="A3" s="132" t="s">
        <v>32</v>
      </c>
      <c r="B3" s="133" t="s">
        <v>103</v>
      </c>
      <c r="C3" s="133" t="s">
        <v>125</v>
      </c>
      <c r="D3" s="133" t="s">
        <v>126</v>
      </c>
      <c r="E3" s="133" t="s">
        <v>127</v>
      </c>
      <c r="F3" s="133" t="s">
        <v>128</v>
      </c>
      <c r="G3" s="133" t="s">
        <v>129</v>
      </c>
      <c r="H3" s="133" t="s">
        <v>130</v>
      </c>
      <c r="I3" s="133" t="s">
        <v>131</v>
      </c>
      <c r="J3" s="133" t="s">
        <v>132</v>
      </c>
    </row>
    <row r="4" spans="1:10" ht="30" customHeight="1">
      <c r="A4" s="134" t="s">
        <v>92</v>
      </c>
      <c r="B4" s="44">
        <v>616</v>
      </c>
      <c r="C4" s="44">
        <v>0</v>
      </c>
      <c r="D4" s="44">
        <v>21</v>
      </c>
      <c r="E4" s="46">
        <v>123</v>
      </c>
      <c r="F4" s="46">
        <v>211</v>
      </c>
      <c r="G4" s="46">
        <v>196</v>
      </c>
      <c r="H4" s="46">
        <v>60</v>
      </c>
      <c r="I4" s="46">
        <v>5</v>
      </c>
      <c r="J4" s="46">
        <v>0</v>
      </c>
    </row>
    <row r="5" spans="1:10" ht="30" customHeight="1">
      <c r="A5" s="134" t="s">
        <v>93</v>
      </c>
      <c r="B5" s="44">
        <v>564</v>
      </c>
      <c r="C5" s="44">
        <v>0</v>
      </c>
      <c r="D5" s="44">
        <v>20</v>
      </c>
      <c r="E5" s="46">
        <v>99</v>
      </c>
      <c r="F5" s="46">
        <v>184</v>
      </c>
      <c r="G5" s="46">
        <v>187</v>
      </c>
      <c r="H5" s="46">
        <v>67</v>
      </c>
      <c r="I5" s="46">
        <v>7</v>
      </c>
      <c r="J5" s="46">
        <v>0</v>
      </c>
    </row>
    <row r="6" spans="1:10" ht="30" customHeight="1">
      <c r="A6" s="134" t="s">
        <v>94</v>
      </c>
      <c r="B6" s="44">
        <v>607</v>
      </c>
      <c r="C6" s="44">
        <v>0</v>
      </c>
      <c r="D6" s="44">
        <v>11</v>
      </c>
      <c r="E6" s="44">
        <v>97</v>
      </c>
      <c r="F6" s="46">
        <v>193</v>
      </c>
      <c r="G6" s="46">
        <v>202</v>
      </c>
      <c r="H6" s="46">
        <v>97</v>
      </c>
      <c r="I6" s="46">
        <v>7</v>
      </c>
      <c r="J6" s="46">
        <v>0</v>
      </c>
    </row>
    <row r="7" spans="1:10" ht="30" customHeight="1">
      <c r="A7" s="134" t="s">
        <v>95</v>
      </c>
      <c r="B7" s="46">
        <v>592</v>
      </c>
      <c r="C7" s="46">
        <v>0</v>
      </c>
      <c r="D7" s="46">
        <v>20</v>
      </c>
      <c r="E7" s="46">
        <v>84</v>
      </c>
      <c r="F7" s="46">
        <v>183</v>
      </c>
      <c r="G7" s="46">
        <v>206</v>
      </c>
      <c r="H7" s="46">
        <v>87</v>
      </c>
      <c r="I7" s="46">
        <v>12</v>
      </c>
      <c r="J7" s="46">
        <v>0</v>
      </c>
    </row>
    <row r="8" spans="1:10" ht="30" customHeight="1">
      <c r="A8" s="134" t="s">
        <v>96</v>
      </c>
      <c r="B8" s="44">
        <v>609</v>
      </c>
      <c r="C8" s="44">
        <v>0</v>
      </c>
      <c r="D8" s="44">
        <v>15</v>
      </c>
      <c r="E8" s="46">
        <v>98</v>
      </c>
      <c r="F8" s="46">
        <v>185</v>
      </c>
      <c r="G8" s="46">
        <v>205</v>
      </c>
      <c r="H8" s="46">
        <v>89</v>
      </c>
      <c r="I8" s="46">
        <v>17</v>
      </c>
      <c r="J8" s="46">
        <v>0</v>
      </c>
    </row>
    <row r="9" ht="18" customHeight="1">
      <c r="J9" s="236" t="s">
        <v>327</v>
      </c>
    </row>
    <row r="10" spans="7:10" ht="18" customHeight="1">
      <c r="G10" s="45"/>
      <c r="J10" s="235" t="s">
        <v>133</v>
      </c>
    </row>
  </sheetData>
  <sheetProtection/>
  <printOptions/>
  <pageMargins left="0.4724409448818898" right="0.4724409448818898" top="0.8267716535433072" bottom="0.7874015748031497" header="0.5118110236220472" footer="0.43"/>
  <pageSetup firstPageNumber="54" useFirstPageNumber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80" workbookViewId="0" topLeftCell="A1">
      <selection activeCell="P2" sqref="A2:IV2"/>
    </sheetView>
  </sheetViews>
  <sheetFormatPr defaultColWidth="9.00390625" defaultRowHeight="13.5"/>
  <cols>
    <col min="1" max="1" width="7.50390625" style="48" customWidth="1"/>
    <col min="2" max="15" width="6.25390625" style="48" customWidth="1"/>
    <col min="16" max="16384" width="9.00390625" style="48" customWidth="1"/>
  </cols>
  <sheetData>
    <row r="1" s="47" customFormat="1" ht="17.25" customHeight="1">
      <c r="A1" s="87" t="s">
        <v>134</v>
      </c>
    </row>
    <row r="2" s="47" customFormat="1" ht="17.25" customHeight="1">
      <c r="A2" s="87"/>
    </row>
    <row r="3" spans="1:15" ht="21.75" customHeight="1">
      <c r="A3" s="254" t="s">
        <v>83</v>
      </c>
      <c r="B3" s="257" t="s">
        <v>135</v>
      </c>
      <c r="C3" s="258"/>
      <c r="D3" s="258"/>
      <c r="E3" s="258"/>
      <c r="F3" s="258"/>
      <c r="G3" s="258"/>
      <c r="H3" s="258"/>
      <c r="I3" s="258"/>
      <c r="J3" s="258"/>
      <c r="K3" s="258"/>
      <c r="L3" s="259"/>
      <c r="M3" s="253" t="s">
        <v>136</v>
      </c>
      <c r="N3" s="260"/>
      <c r="O3" s="261" t="s">
        <v>137</v>
      </c>
    </row>
    <row r="4" spans="1:15" ht="21.75" customHeight="1">
      <c r="A4" s="255"/>
      <c r="B4" s="253" t="s">
        <v>138</v>
      </c>
      <c r="C4" s="253"/>
      <c r="D4" s="253" t="s">
        <v>139</v>
      </c>
      <c r="E4" s="253"/>
      <c r="F4" s="262" t="s">
        <v>140</v>
      </c>
      <c r="G4" s="263"/>
      <c r="H4" s="263"/>
      <c r="I4" s="263"/>
      <c r="J4" s="263"/>
      <c r="K4" s="263"/>
      <c r="L4" s="264"/>
      <c r="M4" s="260"/>
      <c r="N4" s="260"/>
      <c r="O4" s="260"/>
    </row>
    <row r="5" spans="1:15" ht="21.75" customHeight="1">
      <c r="A5" s="255"/>
      <c r="B5" s="253" t="s">
        <v>141</v>
      </c>
      <c r="C5" s="253" t="s">
        <v>142</v>
      </c>
      <c r="D5" s="253" t="s">
        <v>141</v>
      </c>
      <c r="E5" s="253" t="s">
        <v>142</v>
      </c>
      <c r="F5" s="253" t="s">
        <v>141</v>
      </c>
      <c r="G5" s="262" t="s">
        <v>143</v>
      </c>
      <c r="H5" s="263"/>
      <c r="I5" s="263"/>
      <c r="J5" s="263"/>
      <c r="K5" s="263"/>
      <c r="L5" s="264"/>
      <c r="M5" s="253" t="s">
        <v>141</v>
      </c>
      <c r="N5" s="253" t="s">
        <v>142</v>
      </c>
      <c r="O5" s="253" t="s">
        <v>141</v>
      </c>
    </row>
    <row r="6" spans="1:15" ht="21.75" customHeight="1">
      <c r="A6" s="256"/>
      <c r="B6" s="253"/>
      <c r="C6" s="253"/>
      <c r="D6" s="253"/>
      <c r="E6" s="253"/>
      <c r="F6" s="253"/>
      <c r="G6" s="136" t="s">
        <v>103</v>
      </c>
      <c r="H6" s="136" t="s">
        <v>144</v>
      </c>
      <c r="I6" s="136" t="s">
        <v>145</v>
      </c>
      <c r="J6" s="136" t="s">
        <v>146</v>
      </c>
      <c r="K6" s="136" t="s">
        <v>147</v>
      </c>
      <c r="L6" s="136" t="s">
        <v>148</v>
      </c>
      <c r="M6" s="253"/>
      <c r="N6" s="253"/>
      <c r="O6" s="253"/>
    </row>
    <row r="7" spans="1:15" ht="30" customHeight="1">
      <c r="A7" s="133" t="s">
        <v>149</v>
      </c>
      <c r="B7" s="43">
        <v>6</v>
      </c>
      <c r="C7" s="49">
        <v>682</v>
      </c>
      <c r="D7" s="43">
        <v>0</v>
      </c>
      <c r="E7" s="43">
        <v>0</v>
      </c>
      <c r="F7" s="43">
        <v>6</v>
      </c>
      <c r="G7" s="49">
        <v>682</v>
      </c>
      <c r="H7" s="49">
        <v>178</v>
      </c>
      <c r="I7" s="43">
        <v>4</v>
      </c>
      <c r="J7" s="49">
        <v>42</v>
      </c>
      <c r="K7" s="49">
        <v>109</v>
      </c>
      <c r="L7" s="49">
        <v>349</v>
      </c>
      <c r="M7" s="49">
        <v>32</v>
      </c>
      <c r="N7" s="49">
        <v>103</v>
      </c>
      <c r="O7" s="49">
        <v>24</v>
      </c>
    </row>
    <row r="8" spans="1:15" ht="30" customHeight="1">
      <c r="A8" s="133" t="s">
        <v>92</v>
      </c>
      <c r="B8" s="50">
        <v>5</v>
      </c>
      <c r="C8" s="51">
        <v>682</v>
      </c>
      <c r="D8" s="50">
        <v>0</v>
      </c>
      <c r="E8" s="50">
        <v>0</v>
      </c>
      <c r="F8" s="50">
        <v>5</v>
      </c>
      <c r="G8" s="51">
        <v>682</v>
      </c>
      <c r="H8" s="51">
        <v>178</v>
      </c>
      <c r="I8" s="50">
        <v>4</v>
      </c>
      <c r="J8" s="51">
        <v>42</v>
      </c>
      <c r="K8" s="51">
        <v>165</v>
      </c>
      <c r="L8" s="51">
        <v>293</v>
      </c>
      <c r="M8" s="51">
        <v>35</v>
      </c>
      <c r="N8" s="51">
        <v>88</v>
      </c>
      <c r="O8" s="51">
        <v>24</v>
      </c>
    </row>
    <row r="9" spans="1:15" ht="30" customHeight="1">
      <c r="A9" s="133" t="s">
        <v>93</v>
      </c>
      <c r="B9" s="50">
        <v>4</v>
      </c>
      <c r="C9" s="51">
        <v>682</v>
      </c>
      <c r="D9" s="50">
        <v>0</v>
      </c>
      <c r="E9" s="50">
        <v>0</v>
      </c>
      <c r="F9" s="50">
        <v>4</v>
      </c>
      <c r="G9" s="51">
        <v>682</v>
      </c>
      <c r="H9" s="51">
        <v>178</v>
      </c>
      <c r="I9" s="50">
        <v>4</v>
      </c>
      <c r="J9" s="51">
        <v>42</v>
      </c>
      <c r="K9" s="51">
        <v>195</v>
      </c>
      <c r="L9" s="51">
        <v>263</v>
      </c>
      <c r="M9" s="51">
        <v>36</v>
      </c>
      <c r="N9" s="51">
        <v>86</v>
      </c>
      <c r="O9" s="51">
        <v>24</v>
      </c>
    </row>
    <row r="10" spans="1:15" ht="30" customHeight="1">
      <c r="A10" s="133" t="s">
        <v>94</v>
      </c>
      <c r="B10" s="50">
        <v>4</v>
      </c>
      <c r="C10" s="51">
        <v>723</v>
      </c>
      <c r="D10" s="50">
        <v>0</v>
      </c>
      <c r="E10" s="50">
        <v>0</v>
      </c>
      <c r="F10" s="50">
        <v>4</v>
      </c>
      <c r="G10" s="51">
        <v>723</v>
      </c>
      <c r="H10" s="51">
        <v>178</v>
      </c>
      <c r="I10" s="50">
        <v>4</v>
      </c>
      <c r="J10" s="51">
        <v>42</v>
      </c>
      <c r="K10" s="51">
        <v>236</v>
      </c>
      <c r="L10" s="51">
        <v>263</v>
      </c>
      <c r="M10" s="51">
        <v>33</v>
      </c>
      <c r="N10" s="51">
        <v>86</v>
      </c>
      <c r="O10" s="51">
        <v>25</v>
      </c>
    </row>
    <row r="11" spans="1:15" ht="30" customHeight="1">
      <c r="A11" s="133" t="s">
        <v>95</v>
      </c>
      <c r="B11" s="43">
        <v>4</v>
      </c>
      <c r="C11" s="49">
        <v>723</v>
      </c>
      <c r="D11" s="43">
        <v>0</v>
      </c>
      <c r="E11" s="43">
        <v>0</v>
      </c>
      <c r="F11" s="43">
        <v>4</v>
      </c>
      <c r="G11" s="49">
        <v>723</v>
      </c>
      <c r="H11" s="49">
        <v>178</v>
      </c>
      <c r="I11" s="43">
        <v>4</v>
      </c>
      <c r="J11" s="49">
        <v>42</v>
      </c>
      <c r="K11" s="49">
        <v>236</v>
      </c>
      <c r="L11" s="49">
        <v>263</v>
      </c>
      <c r="M11" s="49">
        <v>33</v>
      </c>
      <c r="N11" s="49">
        <v>86</v>
      </c>
      <c r="O11" s="49">
        <v>26</v>
      </c>
    </row>
    <row r="12" spans="1:15" ht="30" customHeight="1">
      <c r="A12" s="133" t="s">
        <v>96</v>
      </c>
      <c r="B12" s="43">
        <v>4</v>
      </c>
      <c r="C12" s="49">
        <v>723</v>
      </c>
      <c r="D12" s="43">
        <v>0</v>
      </c>
      <c r="E12" s="43">
        <v>0</v>
      </c>
      <c r="F12" s="43">
        <v>4</v>
      </c>
      <c r="G12" s="49">
        <v>723</v>
      </c>
      <c r="H12" s="49">
        <v>178</v>
      </c>
      <c r="I12" s="43">
        <v>4</v>
      </c>
      <c r="J12" s="49">
        <v>42</v>
      </c>
      <c r="K12" s="49">
        <v>236</v>
      </c>
      <c r="L12" s="49">
        <v>263</v>
      </c>
      <c r="M12" s="49">
        <v>34</v>
      </c>
      <c r="N12" s="49">
        <v>86</v>
      </c>
      <c r="O12" s="49">
        <v>26</v>
      </c>
    </row>
    <row r="13" spans="1:15" ht="18" customHeight="1">
      <c r="A13" s="52"/>
      <c r="B13" s="52"/>
      <c r="C13" s="52"/>
      <c r="D13" s="52"/>
      <c r="E13" s="52"/>
      <c r="F13" s="52"/>
      <c r="G13" s="52"/>
      <c r="H13" s="52"/>
      <c r="I13" s="45"/>
      <c r="K13" s="52"/>
      <c r="M13" s="237"/>
      <c r="N13" s="237"/>
      <c r="O13" s="235" t="s">
        <v>326</v>
      </c>
    </row>
    <row r="14" ht="18" customHeight="1">
      <c r="O14" s="235" t="s">
        <v>133</v>
      </c>
    </row>
    <row r="15" ht="12.75">
      <c r="B15" s="45"/>
    </row>
  </sheetData>
  <sheetProtection/>
  <mergeCells count="16">
    <mergeCell ref="E5:E6"/>
    <mergeCell ref="F5:F6"/>
    <mergeCell ref="G5:L5"/>
    <mergeCell ref="B5:B6"/>
    <mergeCell ref="C5:C6"/>
    <mergeCell ref="D5:D6"/>
    <mergeCell ref="M5:M6"/>
    <mergeCell ref="N5:N6"/>
    <mergeCell ref="O5:O6"/>
    <mergeCell ref="A3:A6"/>
    <mergeCell ref="B3:L3"/>
    <mergeCell ref="M3:N4"/>
    <mergeCell ref="O3:O4"/>
    <mergeCell ref="B4:C4"/>
    <mergeCell ref="D4:E4"/>
    <mergeCell ref="F4:L4"/>
  </mergeCells>
  <printOptions/>
  <pageMargins left="0.4724409448818898" right="0.4724409448818898" top="0.8267716535433072" bottom="0.7874015748031497" header="0.5118110236220472" footer="0.43"/>
  <pageSetup firstPageNumber="54" useFirstPageNumber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80" workbookViewId="0" topLeftCell="A1">
      <selection activeCell="M10" sqref="M10"/>
    </sheetView>
  </sheetViews>
  <sheetFormatPr defaultColWidth="9.00390625" defaultRowHeight="13.5"/>
  <cols>
    <col min="1" max="1" width="7.50390625" style="48" customWidth="1"/>
    <col min="2" max="7" width="9.625" style="48" customWidth="1"/>
    <col min="8" max="15" width="6.25390625" style="48" customWidth="1"/>
    <col min="16" max="16384" width="9.00390625" style="48" customWidth="1"/>
  </cols>
  <sheetData>
    <row r="1" ht="17.25" customHeight="1">
      <c r="A1" s="5" t="s">
        <v>150</v>
      </c>
    </row>
    <row r="2" ht="30" customHeight="1">
      <c r="G2" s="128" t="s">
        <v>318</v>
      </c>
    </row>
    <row r="3" spans="1:7" ht="30" customHeight="1">
      <c r="A3" s="254" t="s">
        <v>83</v>
      </c>
      <c r="B3" s="265" t="s">
        <v>151</v>
      </c>
      <c r="C3" s="265"/>
      <c r="D3" s="265" t="s">
        <v>152</v>
      </c>
      <c r="E3" s="265"/>
      <c r="F3" s="265" t="s">
        <v>153</v>
      </c>
      <c r="G3" s="265"/>
    </row>
    <row r="4" spans="1:9" ht="30" customHeight="1">
      <c r="A4" s="266"/>
      <c r="B4" s="137" t="s">
        <v>154</v>
      </c>
      <c r="C4" s="133" t="s">
        <v>311</v>
      </c>
      <c r="D4" s="137" t="s">
        <v>154</v>
      </c>
      <c r="E4" s="133" t="s">
        <v>311</v>
      </c>
      <c r="F4" s="137" t="s">
        <v>154</v>
      </c>
      <c r="G4" s="133" t="s">
        <v>311</v>
      </c>
      <c r="I4" s="115"/>
    </row>
    <row r="5" spans="1:7" ht="30" customHeight="1">
      <c r="A5" s="133" t="s">
        <v>149</v>
      </c>
      <c r="B5" s="44">
        <v>74</v>
      </c>
      <c r="C5" s="44">
        <v>115.7</v>
      </c>
      <c r="D5" s="44">
        <v>35</v>
      </c>
      <c r="E5" s="44">
        <v>54.7</v>
      </c>
      <c r="F5" s="44">
        <v>85</v>
      </c>
      <c r="G5" s="44">
        <v>132.9</v>
      </c>
    </row>
    <row r="6" spans="1:7" ht="30" customHeight="1">
      <c r="A6" s="133" t="s">
        <v>92</v>
      </c>
      <c r="B6" s="46">
        <v>71</v>
      </c>
      <c r="C6" s="46">
        <v>109.6</v>
      </c>
      <c r="D6" s="46">
        <v>36</v>
      </c>
      <c r="E6" s="46">
        <v>55.6</v>
      </c>
      <c r="F6" s="46">
        <v>91</v>
      </c>
      <c r="G6" s="46">
        <v>140.5</v>
      </c>
    </row>
    <row r="7" spans="1:7" ht="30" customHeight="1">
      <c r="A7" s="133" t="s">
        <v>93</v>
      </c>
      <c r="B7" s="46">
        <v>71</v>
      </c>
      <c r="C7" s="46">
        <v>109.6</v>
      </c>
      <c r="D7" s="46">
        <v>36</v>
      </c>
      <c r="E7" s="46">
        <v>55.6</v>
      </c>
      <c r="F7" s="46">
        <v>91</v>
      </c>
      <c r="G7" s="46">
        <v>140.5</v>
      </c>
    </row>
    <row r="8" spans="1:7" ht="30" customHeight="1">
      <c r="A8" s="133" t="s">
        <v>94</v>
      </c>
      <c r="B8" s="46">
        <v>79</v>
      </c>
      <c r="C8" s="46">
        <v>120.6</v>
      </c>
      <c r="D8" s="46">
        <v>40</v>
      </c>
      <c r="E8" s="46">
        <v>61.1</v>
      </c>
      <c r="F8" s="46">
        <v>90</v>
      </c>
      <c r="G8" s="46">
        <v>137.4</v>
      </c>
    </row>
    <row r="9" spans="1:7" ht="30" customHeight="1">
      <c r="A9" s="133" t="s">
        <v>95</v>
      </c>
      <c r="B9" s="46">
        <v>79</v>
      </c>
      <c r="C9" s="46">
        <v>120.6</v>
      </c>
      <c r="D9" s="46">
        <v>40</v>
      </c>
      <c r="E9" s="46">
        <v>61.1</v>
      </c>
      <c r="F9" s="46">
        <v>90</v>
      </c>
      <c r="G9" s="46">
        <v>137.4</v>
      </c>
    </row>
    <row r="10" spans="1:7" ht="30" customHeight="1">
      <c r="A10" s="133" t="s">
        <v>96</v>
      </c>
      <c r="B10" s="46">
        <v>85</v>
      </c>
      <c r="C10" s="46">
        <v>128.6</v>
      </c>
      <c r="D10" s="46">
        <v>36</v>
      </c>
      <c r="E10" s="46">
        <v>54.5</v>
      </c>
      <c r="F10" s="46">
        <v>100</v>
      </c>
      <c r="G10" s="46">
        <v>151.3</v>
      </c>
    </row>
    <row r="11" ht="18" customHeight="1">
      <c r="G11" s="238" t="s">
        <v>326</v>
      </c>
    </row>
    <row r="12" spans="2:7" ht="18" customHeight="1">
      <c r="B12" s="45"/>
      <c r="G12" s="235" t="s">
        <v>133</v>
      </c>
    </row>
  </sheetData>
  <sheetProtection/>
  <mergeCells count="4">
    <mergeCell ref="B3:C3"/>
    <mergeCell ref="D3:E3"/>
    <mergeCell ref="F3:G3"/>
    <mergeCell ref="A3:A4"/>
  </mergeCells>
  <printOptions/>
  <pageMargins left="0.4724409448818898" right="0.4724409448818898" top="0.8267716535433072" bottom="0.7874015748031497" header="0.5118110236220472" footer="0.43"/>
  <pageSetup firstPageNumber="54" useFirstPageNumber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80" workbookViewId="0" topLeftCell="A1">
      <selection activeCell="L13" sqref="L13"/>
    </sheetView>
  </sheetViews>
  <sheetFormatPr defaultColWidth="9.00390625" defaultRowHeight="13.5"/>
  <cols>
    <col min="1" max="1" width="6.625" style="54" customWidth="1"/>
    <col min="2" max="2" width="11.125" style="54" customWidth="1"/>
    <col min="3" max="3" width="4.625" style="54" customWidth="1"/>
    <col min="4" max="4" width="11.125" style="54" customWidth="1"/>
    <col min="5" max="5" width="4.625" style="54" customWidth="1"/>
    <col min="6" max="6" width="11.125" style="54" customWidth="1"/>
    <col min="7" max="7" width="4.625" style="54" customWidth="1"/>
    <col min="8" max="8" width="11.125" style="54" customWidth="1"/>
    <col min="9" max="9" width="4.625" style="54" customWidth="1"/>
    <col min="10" max="10" width="11.125" style="54" customWidth="1"/>
    <col min="11" max="11" width="4.625" style="54" customWidth="1"/>
    <col min="12" max="16384" width="9.00390625" style="54" customWidth="1"/>
  </cols>
  <sheetData>
    <row r="1" ht="17.25" customHeight="1">
      <c r="A1" s="53" t="s">
        <v>155</v>
      </c>
    </row>
    <row r="2" ht="15" customHeight="1">
      <c r="A2" s="53"/>
    </row>
    <row r="3" spans="1:11" ht="34.5" customHeight="1">
      <c r="A3" s="55"/>
      <c r="B3" s="55"/>
      <c r="C3" s="55"/>
      <c r="D3" s="55"/>
      <c r="E3" s="55"/>
      <c r="F3" s="55"/>
      <c r="G3" s="55"/>
      <c r="H3" s="55"/>
      <c r="I3" s="55"/>
      <c r="J3" s="267" t="s">
        <v>318</v>
      </c>
      <c r="K3" s="267"/>
    </row>
    <row r="4" spans="1:11" ht="34.5" customHeight="1">
      <c r="A4" s="268" t="s">
        <v>334</v>
      </c>
      <c r="B4" s="269" t="s">
        <v>156</v>
      </c>
      <c r="C4" s="269"/>
      <c r="D4" s="269" t="s">
        <v>157</v>
      </c>
      <c r="E4" s="269"/>
      <c r="F4" s="269" t="s">
        <v>158</v>
      </c>
      <c r="G4" s="269"/>
      <c r="H4" s="269" t="s">
        <v>159</v>
      </c>
      <c r="I4" s="269"/>
      <c r="J4" s="269" t="s">
        <v>160</v>
      </c>
      <c r="K4" s="269"/>
    </row>
    <row r="5" spans="1:11" ht="34.5" customHeight="1">
      <c r="A5" s="268"/>
      <c r="B5" s="201" t="s">
        <v>161</v>
      </c>
      <c r="C5" s="202" t="s">
        <v>154</v>
      </c>
      <c r="D5" s="201" t="s">
        <v>161</v>
      </c>
      <c r="E5" s="202" t="s">
        <v>154</v>
      </c>
      <c r="F5" s="201" t="s">
        <v>161</v>
      </c>
      <c r="G5" s="202" t="s">
        <v>154</v>
      </c>
      <c r="H5" s="201" t="s">
        <v>161</v>
      </c>
      <c r="I5" s="202" t="s">
        <v>154</v>
      </c>
      <c r="J5" s="201" t="s">
        <v>161</v>
      </c>
      <c r="K5" s="202" t="s">
        <v>154</v>
      </c>
    </row>
    <row r="6" spans="1:11" ht="34.5" customHeight="1">
      <c r="A6" s="133" t="s">
        <v>162</v>
      </c>
      <c r="B6" s="203" t="s">
        <v>163</v>
      </c>
      <c r="C6" s="204">
        <v>155</v>
      </c>
      <c r="D6" s="203" t="s">
        <v>163</v>
      </c>
      <c r="E6" s="204">
        <v>176</v>
      </c>
      <c r="F6" s="203" t="s">
        <v>163</v>
      </c>
      <c r="G6" s="204">
        <v>201</v>
      </c>
      <c r="H6" s="203" t="s">
        <v>163</v>
      </c>
      <c r="I6" s="204">
        <v>193</v>
      </c>
      <c r="J6" s="203" t="s">
        <v>163</v>
      </c>
      <c r="K6" s="204">
        <v>158</v>
      </c>
    </row>
    <row r="7" spans="1:11" ht="34.5" customHeight="1">
      <c r="A7" s="133" t="s">
        <v>164</v>
      </c>
      <c r="B7" s="203" t="s">
        <v>165</v>
      </c>
      <c r="C7" s="204">
        <v>86</v>
      </c>
      <c r="D7" s="203" t="s">
        <v>165</v>
      </c>
      <c r="E7" s="204">
        <v>72</v>
      </c>
      <c r="F7" s="203" t="s">
        <v>165</v>
      </c>
      <c r="G7" s="204">
        <v>95</v>
      </c>
      <c r="H7" s="203" t="s">
        <v>165</v>
      </c>
      <c r="I7" s="204">
        <v>85</v>
      </c>
      <c r="J7" s="203" t="s">
        <v>165</v>
      </c>
      <c r="K7" s="204">
        <v>105</v>
      </c>
    </row>
    <row r="8" spans="1:11" ht="34.5" customHeight="1">
      <c r="A8" s="133" t="s">
        <v>166</v>
      </c>
      <c r="B8" s="203" t="s">
        <v>167</v>
      </c>
      <c r="C8" s="204">
        <v>72</v>
      </c>
      <c r="D8" s="203" t="s">
        <v>167</v>
      </c>
      <c r="E8" s="204">
        <v>64</v>
      </c>
      <c r="F8" s="203" t="s">
        <v>168</v>
      </c>
      <c r="G8" s="204">
        <v>72</v>
      </c>
      <c r="H8" s="203" t="s">
        <v>167</v>
      </c>
      <c r="I8" s="204">
        <v>63</v>
      </c>
      <c r="J8" s="203" t="s">
        <v>169</v>
      </c>
      <c r="K8" s="204">
        <v>66</v>
      </c>
    </row>
    <row r="9" spans="1:11" ht="34.5" customHeight="1">
      <c r="A9" s="133" t="s">
        <v>170</v>
      </c>
      <c r="B9" s="203" t="s">
        <v>168</v>
      </c>
      <c r="C9" s="204">
        <v>61</v>
      </c>
      <c r="D9" s="203" t="s">
        <v>168</v>
      </c>
      <c r="E9" s="204">
        <v>64</v>
      </c>
      <c r="F9" s="203" t="s">
        <v>167</v>
      </c>
      <c r="G9" s="204">
        <v>65</v>
      </c>
      <c r="H9" s="203" t="s">
        <v>168</v>
      </c>
      <c r="I9" s="204">
        <v>61</v>
      </c>
      <c r="J9" s="203" t="s">
        <v>168</v>
      </c>
      <c r="K9" s="204">
        <v>59</v>
      </c>
    </row>
    <row r="10" spans="1:11" ht="34.5" customHeight="1">
      <c r="A10" s="133" t="s">
        <v>171</v>
      </c>
      <c r="B10" s="203" t="s">
        <v>172</v>
      </c>
      <c r="C10" s="204">
        <v>27</v>
      </c>
      <c r="D10" s="203" t="s">
        <v>176</v>
      </c>
      <c r="E10" s="204">
        <v>18</v>
      </c>
      <c r="F10" s="203" t="s">
        <v>172</v>
      </c>
      <c r="G10" s="204">
        <v>25</v>
      </c>
      <c r="H10" s="203" t="s">
        <v>172</v>
      </c>
      <c r="I10" s="204">
        <v>24</v>
      </c>
      <c r="J10" s="203" t="s">
        <v>172</v>
      </c>
      <c r="K10" s="204">
        <v>25</v>
      </c>
    </row>
    <row r="11" spans="1:11" ht="34.5" customHeight="1">
      <c r="A11" s="133" t="s">
        <v>174</v>
      </c>
      <c r="B11" s="203" t="s">
        <v>175</v>
      </c>
      <c r="C11" s="204">
        <v>20</v>
      </c>
      <c r="D11" s="203" t="s">
        <v>172</v>
      </c>
      <c r="E11" s="204">
        <v>16</v>
      </c>
      <c r="F11" s="203" t="s">
        <v>267</v>
      </c>
      <c r="G11" s="204">
        <v>20</v>
      </c>
      <c r="H11" s="203" t="s">
        <v>176</v>
      </c>
      <c r="I11" s="204">
        <v>20</v>
      </c>
      <c r="J11" s="203" t="s">
        <v>176</v>
      </c>
      <c r="K11" s="204">
        <v>18</v>
      </c>
    </row>
    <row r="12" spans="1:11" ht="34.5" customHeight="1">
      <c r="A12" s="133" t="s">
        <v>177</v>
      </c>
      <c r="B12" s="203" t="s">
        <v>176</v>
      </c>
      <c r="C12" s="204">
        <v>17</v>
      </c>
      <c r="D12" s="203" t="s">
        <v>266</v>
      </c>
      <c r="E12" s="204">
        <v>12</v>
      </c>
      <c r="F12" s="203" t="s">
        <v>173</v>
      </c>
      <c r="G12" s="204">
        <v>13</v>
      </c>
      <c r="H12" s="203" t="s">
        <v>180</v>
      </c>
      <c r="I12" s="204">
        <v>11</v>
      </c>
      <c r="J12" s="203" t="s">
        <v>269</v>
      </c>
      <c r="K12" s="204">
        <v>15</v>
      </c>
    </row>
    <row r="13" spans="1:11" ht="34.5" customHeight="1">
      <c r="A13" s="133" t="s">
        <v>178</v>
      </c>
      <c r="B13" s="203" t="s">
        <v>179</v>
      </c>
      <c r="C13" s="204">
        <v>15</v>
      </c>
      <c r="D13" s="203" t="s">
        <v>179</v>
      </c>
      <c r="E13" s="204">
        <v>11</v>
      </c>
      <c r="F13" s="203" t="s">
        <v>179</v>
      </c>
      <c r="G13" s="204">
        <v>13</v>
      </c>
      <c r="H13" s="203" t="s">
        <v>268</v>
      </c>
      <c r="I13" s="204">
        <v>10</v>
      </c>
      <c r="J13" s="203" t="s">
        <v>173</v>
      </c>
      <c r="K13" s="204">
        <v>12</v>
      </c>
    </row>
    <row r="14" spans="1:11" ht="34.5" customHeight="1">
      <c r="A14" s="133" t="s">
        <v>181</v>
      </c>
      <c r="B14" s="203" t="s">
        <v>265</v>
      </c>
      <c r="C14" s="204">
        <v>9</v>
      </c>
      <c r="D14" s="203" t="s">
        <v>182</v>
      </c>
      <c r="E14" s="204">
        <v>10</v>
      </c>
      <c r="F14" s="203" t="s">
        <v>176</v>
      </c>
      <c r="G14" s="204">
        <v>13</v>
      </c>
      <c r="H14" s="203" t="s">
        <v>267</v>
      </c>
      <c r="I14" s="204">
        <v>8</v>
      </c>
      <c r="J14" s="203" t="s">
        <v>179</v>
      </c>
      <c r="K14" s="204">
        <v>11</v>
      </c>
    </row>
    <row r="15" spans="1:11" ht="34.5" customHeight="1">
      <c r="A15" s="133" t="s">
        <v>183</v>
      </c>
      <c r="B15" s="203" t="s">
        <v>182</v>
      </c>
      <c r="C15" s="204">
        <v>7</v>
      </c>
      <c r="D15" s="203" t="s">
        <v>173</v>
      </c>
      <c r="E15" s="204">
        <v>8</v>
      </c>
      <c r="F15" s="203" t="s">
        <v>184</v>
      </c>
      <c r="G15" s="204">
        <v>8</v>
      </c>
      <c r="H15" s="203" t="s">
        <v>266</v>
      </c>
      <c r="I15" s="204">
        <v>8</v>
      </c>
      <c r="J15" s="203" t="s">
        <v>182</v>
      </c>
      <c r="K15" s="204">
        <v>11</v>
      </c>
    </row>
    <row r="16" spans="1:13" s="246" customFormat="1" ht="18" customHeight="1">
      <c r="A16" s="245"/>
      <c r="B16" s="245"/>
      <c r="C16" s="245"/>
      <c r="D16" s="245"/>
      <c r="E16" s="245"/>
      <c r="F16" s="245"/>
      <c r="G16" s="245"/>
      <c r="K16" s="247" t="s">
        <v>326</v>
      </c>
      <c r="L16" s="248"/>
      <c r="M16" s="248"/>
    </row>
    <row r="17" spans="11:13" s="246" customFormat="1" ht="18" customHeight="1">
      <c r="K17" s="247" t="s">
        <v>133</v>
      </c>
      <c r="L17" s="249"/>
      <c r="M17" s="249"/>
    </row>
    <row r="18" ht="19.5" customHeight="1"/>
  </sheetData>
  <sheetProtection/>
  <mergeCells count="7">
    <mergeCell ref="J3:K3"/>
    <mergeCell ref="A4:A5"/>
    <mergeCell ref="B4:C4"/>
    <mergeCell ref="D4:E4"/>
    <mergeCell ref="F4:G4"/>
    <mergeCell ref="H4:I4"/>
    <mergeCell ref="J4:K4"/>
  </mergeCells>
  <printOptions/>
  <pageMargins left="0.4724409448818898" right="0.4724409448818898" top="0.8267716535433072" bottom="0.7874015748031497" header="0.5118110236220472" footer="0.44"/>
  <pageSetup firstPageNumber="55" useFirstPageNumber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80" workbookViewId="0" topLeftCell="A1">
      <selection activeCell="G13" sqref="G13"/>
    </sheetView>
  </sheetViews>
  <sheetFormatPr defaultColWidth="9.00390625" defaultRowHeight="13.5"/>
  <cols>
    <col min="1" max="1" width="9.625" style="7" customWidth="1"/>
    <col min="2" max="9" width="9.625" style="55" customWidth="1"/>
    <col min="10" max="16384" width="9.00390625" style="7" customWidth="1"/>
  </cols>
  <sheetData>
    <row r="1" ht="17.25" customHeight="1">
      <c r="A1" s="5" t="s">
        <v>185</v>
      </c>
    </row>
    <row r="2" ht="19.5" customHeight="1">
      <c r="A2" s="5"/>
    </row>
    <row r="3" ht="15.75" customHeight="1">
      <c r="A3" s="56" t="s">
        <v>281</v>
      </c>
    </row>
    <row r="4" spans="1:5" ht="43.5" customHeight="1">
      <c r="A4" s="132" t="s">
        <v>83</v>
      </c>
      <c r="B4" s="138" t="s">
        <v>271</v>
      </c>
      <c r="C4" s="138" t="s">
        <v>272</v>
      </c>
      <c r="D4" s="138" t="s">
        <v>186</v>
      </c>
      <c r="E4" s="57"/>
    </row>
    <row r="5" spans="1:5" ht="30" customHeight="1">
      <c r="A5" s="136" t="s">
        <v>93</v>
      </c>
      <c r="B5" s="99">
        <v>568</v>
      </c>
      <c r="C5" s="99">
        <v>413</v>
      </c>
      <c r="D5" s="100">
        <v>0.727</v>
      </c>
      <c r="E5" s="57"/>
    </row>
    <row r="6" spans="1:5" ht="30" customHeight="1">
      <c r="A6" s="136" t="s">
        <v>94</v>
      </c>
      <c r="B6" s="99">
        <v>603</v>
      </c>
      <c r="C6" s="99">
        <v>549</v>
      </c>
      <c r="D6" s="100">
        <v>0.91</v>
      </c>
      <c r="E6" s="57"/>
    </row>
    <row r="7" spans="1:5" ht="30" customHeight="1">
      <c r="A7" s="136" t="s">
        <v>95</v>
      </c>
      <c r="B7" s="99">
        <v>637</v>
      </c>
      <c r="C7" s="99">
        <v>544</v>
      </c>
      <c r="D7" s="100">
        <v>0.854</v>
      </c>
      <c r="E7" s="57"/>
    </row>
    <row r="8" spans="1:5" ht="30" customHeight="1">
      <c r="A8" s="136" t="s">
        <v>96</v>
      </c>
      <c r="B8" s="99">
        <v>612</v>
      </c>
      <c r="C8" s="99">
        <v>551</v>
      </c>
      <c r="D8" s="100">
        <v>0.9</v>
      </c>
      <c r="E8" s="57"/>
    </row>
    <row r="9" spans="1:5" ht="30" customHeight="1">
      <c r="A9" s="136" t="s">
        <v>187</v>
      </c>
      <c r="B9" s="99">
        <v>578</v>
      </c>
      <c r="C9" s="99">
        <v>515</v>
      </c>
      <c r="D9" s="100">
        <v>0.891</v>
      </c>
      <c r="E9" s="57"/>
    </row>
    <row r="10" spans="3:6" ht="15.75" customHeight="1">
      <c r="C10" s="58" t="s">
        <v>270</v>
      </c>
      <c r="E10" s="270" t="s">
        <v>333</v>
      </c>
      <c r="F10" s="270"/>
    </row>
    <row r="11" ht="15.75" customHeight="1">
      <c r="E11" s="58" t="s">
        <v>190</v>
      </c>
    </row>
    <row r="12" ht="15.75" customHeight="1">
      <c r="A12" s="56" t="s">
        <v>188</v>
      </c>
    </row>
    <row r="13" spans="1:9" ht="43.5" customHeight="1">
      <c r="A13" s="132" t="s">
        <v>83</v>
      </c>
      <c r="B13" s="138" t="s">
        <v>273</v>
      </c>
      <c r="C13" s="138" t="s">
        <v>274</v>
      </c>
      <c r="D13" s="138" t="s">
        <v>186</v>
      </c>
      <c r="E13" s="139" t="s">
        <v>275</v>
      </c>
      <c r="F13" s="139" t="s">
        <v>319</v>
      </c>
      <c r="G13" s="139" t="s">
        <v>276</v>
      </c>
      <c r="H13" s="139" t="s">
        <v>277</v>
      </c>
      <c r="I13" s="139" t="s">
        <v>280</v>
      </c>
    </row>
    <row r="14" spans="1:9" ht="30" customHeight="1">
      <c r="A14" s="136" t="s">
        <v>93</v>
      </c>
      <c r="B14" s="99">
        <v>619</v>
      </c>
      <c r="C14" s="99">
        <v>522</v>
      </c>
      <c r="D14" s="100">
        <v>0.843</v>
      </c>
      <c r="E14" s="99">
        <v>130</v>
      </c>
      <c r="F14" s="99">
        <v>63</v>
      </c>
      <c r="G14" s="99">
        <v>17</v>
      </c>
      <c r="H14" s="100">
        <v>0.033</v>
      </c>
      <c r="I14" s="99">
        <v>3.3</v>
      </c>
    </row>
    <row r="15" spans="1:9" ht="30" customHeight="1">
      <c r="A15" s="136" t="s">
        <v>94</v>
      </c>
      <c r="B15" s="99">
        <v>580</v>
      </c>
      <c r="C15" s="99">
        <v>501</v>
      </c>
      <c r="D15" s="100">
        <v>0.864</v>
      </c>
      <c r="E15" s="99">
        <v>85</v>
      </c>
      <c r="F15" s="99">
        <v>76</v>
      </c>
      <c r="G15" s="99">
        <v>22</v>
      </c>
      <c r="H15" s="100">
        <v>0.044</v>
      </c>
      <c r="I15" s="99">
        <v>3.2</v>
      </c>
    </row>
    <row r="16" spans="1:9" ht="30" customHeight="1">
      <c r="A16" s="136" t="s">
        <v>95</v>
      </c>
      <c r="B16" s="99">
        <v>599</v>
      </c>
      <c r="C16" s="99">
        <v>515</v>
      </c>
      <c r="D16" s="100">
        <v>0.86</v>
      </c>
      <c r="E16" s="99">
        <v>87</v>
      </c>
      <c r="F16" s="99">
        <v>65</v>
      </c>
      <c r="G16" s="99">
        <v>10</v>
      </c>
      <c r="H16" s="100">
        <v>0.019</v>
      </c>
      <c r="I16" s="99">
        <v>2.8</v>
      </c>
    </row>
    <row r="17" spans="1:9" ht="30" customHeight="1">
      <c r="A17" s="136" t="s">
        <v>96</v>
      </c>
      <c r="B17" s="99">
        <v>588</v>
      </c>
      <c r="C17" s="99">
        <v>516</v>
      </c>
      <c r="D17" s="100">
        <v>0.878</v>
      </c>
      <c r="E17" s="99">
        <v>126</v>
      </c>
      <c r="F17" s="99">
        <v>54</v>
      </c>
      <c r="G17" s="99">
        <v>11</v>
      </c>
      <c r="H17" s="100">
        <v>0.021</v>
      </c>
      <c r="I17" s="99">
        <v>4.5</v>
      </c>
    </row>
    <row r="18" spans="1:9" ht="30" customHeight="1">
      <c r="A18" s="136" t="s">
        <v>187</v>
      </c>
      <c r="B18" s="99">
        <v>610</v>
      </c>
      <c r="C18" s="99">
        <v>501</v>
      </c>
      <c r="D18" s="100">
        <v>0.821</v>
      </c>
      <c r="E18" s="99">
        <v>79</v>
      </c>
      <c r="F18" s="99">
        <v>76</v>
      </c>
      <c r="G18" s="99">
        <v>6</v>
      </c>
      <c r="H18" s="100">
        <v>0.012</v>
      </c>
      <c r="I18" s="99">
        <v>4.1</v>
      </c>
    </row>
    <row r="19" spans="8:9" ht="15.75" customHeight="1">
      <c r="H19" s="270" t="s">
        <v>333</v>
      </c>
      <c r="I19" s="270"/>
    </row>
    <row r="20" spans="7:8" ht="15.75" customHeight="1">
      <c r="G20" s="58"/>
      <c r="H20" s="58" t="s">
        <v>190</v>
      </c>
    </row>
    <row r="21" ht="15.75" customHeight="1">
      <c r="A21" s="56" t="s">
        <v>189</v>
      </c>
    </row>
    <row r="22" spans="1:9" ht="43.5" customHeight="1">
      <c r="A22" s="132" t="s">
        <v>335</v>
      </c>
      <c r="B22" s="138" t="s">
        <v>278</v>
      </c>
      <c r="C22" s="138" t="s">
        <v>279</v>
      </c>
      <c r="D22" s="138" t="s">
        <v>186</v>
      </c>
      <c r="E22" s="139" t="s">
        <v>275</v>
      </c>
      <c r="F22" s="139" t="s">
        <v>319</v>
      </c>
      <c r="G22" s="139" t="s">
        <v>276</v>
      </c>
      <c r="H22" s="139" t="s">
        <v>277</v>
      </c>
      <c r="I22" s="139" t="s">
        <v>280</v>
      </c>
    </row>
    <row r="23" spans="1:9" ht="30" customHeight="1">
      <c r="A23" s="136" t="s">
        <v>93</v>
      </c>
      <c r="B23" s="99">
        <v>624</v>
      </c>
      <c r="C23" s="99">
        <v>533</v>
      </c>
      <c r="D23" s="100">
        <v>0.854</v>
      </c>
      <c r="E23" s="99">
        <v>164</v>
      </c>
      <c r="F23" s="99">
        <v>87</v>
      </c>
      <c r="G23" s="99">
        <v>188</v>
      </c>
      <c r="H23" s="100">
        <v>0.353</v>
      </c>
      <c r="I23" s="99">
        <v>4.1</v>
      </c>
    </row>
    <row r="24" spans="1:9" ht="30" customHeight="1">
      <c r="A24" s="136" t="s">
        <v>94</v>
      </c>
      <c r="B24" s="99">
        <v>525</v>
      </c>
      <c r="C24" s="99">
        <v>475</v>
      </c>
      <c r="D24" s="100">
        <v>0.905</v>
      </c>
      <c r="E24" s="99">
        <v>80</v>
      </c>
      <c r="F24" s="99">
        <v>66</v>
      </c>
      <c r="G24" s="99">
        <v>164</v>
      </c>
      <c r="H24" s="100">
        <v>0.345</v>
      </c>
      <c r="I24" s="99">
        <v>4.1</v>
      </c>
    </row>
    <row r="25" spans="1:9" ht="30" customHeight="1">
      <c r="A25" s="136" t="s">
        <v>95</v>
      </c>
      <c r="B25" s="99">
        <v>593</v>
      </c>
      <c r="C25" s="99">
        <v>524</v>
      </c>
      <c r="D25" s="100">
        <v>0.884</v>
      </c>
      <c r="E25" s="99">
        <v>92</v>
      </c>
      <c r="F25" s="99">
        <v>60</v>
      </c>
      <c r="G25" s="99">
        <v>165</v>
      </c>
      <c r="H25" s="100">
        <v>0.315</v>
      </c>
      <c r="I25" s="99">
        <v>4.2</v>
      </c>
    </row>
    <row r="26" spans="1:9" ht="30" customHeight="1">
      <c r="A26" s="136" t="s">
        <v>96</v>
      </c>
      <c r="B26" s="99">
        <v>588</v>
      </c>
      <c r="C26" s="99">
        <v>529</v>
      </c>
      <c r="D26" s="100">
        <v>0.9</v>
      </c>
      <c r="E26" s="99">
        <v>142</v>
      </c>
      <c r="F26" s="99">
        <v>82</v>
      </c>
      <c r="G26" s="99">
        <v>140</v>
      </c>
      <c r="H26" s="100">
        <v>0.265</v>
      </c>
      <c r="I26" s="99">
        <v>3.8</v>
      </c>
    </row>
    <row r="27" spans="1:9" ht="30" customHeight="1">
      <c r="A27" s="136" t="s">
        <v>187</v>
      </c>
      <c r="B27" s="99">
        <v>610</v>
      </c>
      <c r="C27" s="99">
        <v>546</v>
      </c>
      <c r="D27" s="100">
        <v>0.895</v>
      </c>
      <c r="E27" s="99">
        <v>83</v>
      </c>
      <c r="F27" s="99">
        <v>85</v>
      </c>
      <c r="G27" s="99">
        <v>150</v>
      </c>
      <c r="H27" s="100">
        <v>0.275</v>
      </c>
      <c r="I27" s="99">
        <v>3.8</v>
      </c>
    </row>
    <row r="28" spans="1:19" ht="15.75" customHeight="1">
      <c r="A28" s="59"/>
      <c r="B28" s="57"/>
      <c r="C28" s="57"/>
      <c r="D28" s="57"/>
      <c r="E28" s="57"/>
      <c r="G28" s="60"/>
      <c r="H28" s="270" t="s">
        <v>333</v>
      </c>
      <c r="I28" s="270"/>
      <c r="J28" s="61"/>
      <c r="K28" s="61"/>
      <c r="L28" s="61"/>
      <c r="M28" s="61"/>
      <c r="N28" s="61"/>
      <c r="O28" s="61"/>
      <c r="P28" s="61"/>
      <c r="Q28" s="61"/>
      <c r="R28" s="61"/>
      <c r="S28" s="61"/>
    </row>
    <row r="29" ht="13.5">
      <c r="H29" s="58" t="s">
        <v>190</v>
      </c>
    </row>
    <row r="30" ht="13.5">
      <c r="H30" s="7"/>
    </row>
  </sheetData>
  <sheetProtection/>
  <mergeCells count="3">
    <mergeCell ref="E10:F10"/>
    <mergeCell ref="H19:I19"/>
    <mergeCell ref="H28:I28"/>
  </mergeCells>
  <printOptions/>
  <pageMargins left="0.4724409448818898" right="0.4724409448818898" top="0.8267716535433072" bottom="0.7874015748031497" header="0.5118110236220472" footer="0.43"/>
  <pageSetup firstPageNumber="56" useFirstPageNumber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36"/>
  <sheetViews>
    <sheetView zoomScalePageLayoutView="0" workbookViewId="0" topLeftCell="A1">
      <selection activeCell="G13" sqref="G13"/>
    </sheetView>
  </sheetViews>
  <sheetFormatPr defaultColWidth="9.00390625" defaultRowHeight="13.5"/>
  <cols>
    <col min="1" max="1" width="12.625" style="62" customWidth="1"/>
    <col min="2" max="6" width="12.625" style="91" customWidth="1"/>
    <col min="7" max="7" width="12.625" style="62" customWidth="1"/>
    <col min="8" max="15" width="8.625" style="62" customWidth="1"/>
    <col min="16" max="16384" width="9.00390625" style="62" customWidth="1"/>
  </cols>
  <sheetData>
    <row r="1" ht="17.25" customHeight="1">
      <c r="A1" s="5" t="s">
        <v>191</v>
      </c>
    </row>
    <row r="2" ht="24.75" customHeight="1">
      <c r="A2" s="5"/>
    </row>
    <row r="3" spans="1:6" ht="24.75" customHeight="1">
      <c r="A3" s="56" t="s">
        <v>192</v>
      </c>
      <c r="B3" s="63"/>
      <c r="C3" s="63"/>
      <c r="D3" s="63"/>
      <c r="E3" s="63"/>
      <c r="F3" s="63" t="s">
        <v>318</v>
      </c>
    </row>
    <row r="4" spans="1:6" ht="24.75" customHeight="1">
      <c r="A4" s="279" t="s">
        <v>193</v>
      </c>
      <c r="B4" s="279" t="s">
        <v>194</v>
      </c>
      <c r="C4" s="278" t="s">
        <v>195</v>
      </c>
      <c r="D4" s="278"/>
      <c r="E4" s="278"/>
      <c r="F4" s="271" t="s">
        <v>320</v>
      </c>
    </row>
    <row r="5" spans="1:6" ht="24.75" customHeight="1">
      <c r="A5" s="279"/>
      <c r="B5" s="279"/>
      <c r="C5" s="271" t="s">
        <v>196</v>
      </c>
      <c r="D5" s="274" t="s">
        <v>197</v>
      </c>
      <c r="E5" s="271" t="s">
        <v>198</v>
      </c>
      <c r="F5" s="272"/>
    </row>
    <row r="6" spans="1:6" ht="24.75" customHeight="1">
      <c r="A6" s="279"/>
      <c r="B6" s="279"/>
      <c r="C6" s="273"/>
      <c r="D6" s="275"/>
      <c r="E6" s="273"/>
      <c r="F6" s="273"/>
    </row>
    <row r="7" spans="1:6" ht="24.75" customHeight="1">
      <c r="A7" s="271" t="s">
        <v>93</v>
      </c>
      <c r="B7" s="276">
        <v>2203</v>
      </c>
      <c r="C7" s="92">
        <v>316</v>
      </c>
      <c r="D7" s="92">
        <v>197</v>
      </c>
      <c r="E7" s="93">
        <v>1690</v>
      </c>
      <c r="F7" s="92">
        <v>263</v>
      </c>
    </row>
    <row r="8" spans="1:6" ht="24.75" customHeight="1">
      <c r="A8" s="273"/>
      <c r="B8" s="277"/>
      <c r="C8" s="94">
        <v>0.143</v>
      </c>
      <c r="D8" s="94">
        <v>0.089</v>
      </c>
      <c r="E8" s="94">
        <v>0.767</v>
      </c>
      <c r="F8" s="94">
        <v>0.832</v>
      </c>
    </row>
    <row r="9" spans="1:6" ht="24.75" customHeight="1">
      <c r="A9" s="271" t="s">
        <v>94</v>
      </c>
      <c r="B9" s="276">
        <v>1682</v>
      </c>
      <c r="C9" s="92">
        <v>219</v>
      </c>
      <c r="D9" s="92">
        <v>127</v>
      </c>
      <c r="E9" s="93">
        <v>1336</v>
      </c>
      <c r="F9" s="92">
        <v>186</v>
      </c>
    </row>
    <row r="10" spans="1:6" ht="24.75" customHeight="1">
      <c r="A10" s="273"/>
      <c r="B10" s="277"/>
      <c r="C10" s="94">
        <v>0.13</v>
      </c>
      <c r="D10" s="94">
        <v>0.076</v>
      </c>
      <c r="E10" s="94">
        <v>0.794</v>
      </c>
      <c r="F10" s="94">
        <v>0.849</v>
      </c>
    </row>
    <row r="11" spans="1:6" ht="24.75" customHeight="1">
      <c r="A11" s="271" t="s">
        <v>95</v>
      </c>
      <c r="B11" s="276">
        <v>1892</v>
      </c>
      <c r="C11" s="92">
        <v>278</v>
      </c>
      <c r="D11" s="92">
        <v>165</v>
      </c>
      <c r="E11" s="93">
        <v>1449</v>
      </c>
      <c r="F11" s="92">
        <v>241</v>
      </c>
    </row>
    <row r="12" spans="1:6" ht="24.75" customHeight="1">
      <c r="A12" s="273"/>
      <c r="B12" s="277"/>
      <c r="C12" s="94">
        <v>0.147</v>
      </c>
      <c r="D12" s="94">
        <v>0.087</v>
      </c>
      <c r="E12" s="94">
        <v>0.766</v>
      </c>
      <c r="F12" s="94">
        <v>0.867</v>
      </c>
    </row>
    <row r="13" spans="1:6" ht="24.75" customHeight="1">
      <c r="A13" s="271" t="s">
        <v>96</v>
      </c>
      <c r="B13" s="276">
        <v>1949</v>
      </c>
      <c r="C13" s="92">
        <v>272</v>
      </c>
      <c r="D13" s="92">
        <v>160</v>
      </c>
      <c r="E13" s="93">
        <v>1517</v>
      </c>
      <c r="F13" s="92">
        <v>234</v>
      </c>
    </row>
    <row r="14" spans="1:6" ht="24.75" customHeight="1">
      <c r="A14" s="273"/>
      <c r="B14" s="277"/>
      <c r="C14" s="94">
        <v>0.14</v>
      </c>
      <c r="D14" s="94">
        <v>0.082</v>
      </c>
      <c r="E14" s="94">
        <v>0.778</v>
      </c>
      <c r="F14" s="94">
        <v>0.86</v>
      </c>
    </row>
    <row r="15" spans="1:6" ht="24.75" customHeight="1">
      <c r="A15" s="271" t="s">
        <v>187</v>
      </c>
      <c r="B15" s="276">
        <v>1845</v>
      </c>
      <c r="C15" s="92">
        <v>209</v>
      </c>
      <c r="D15" s="92">
        <v>155</v>
      </c>
      <c r="E15" s="93">
        <v>1481</v>
      </c>
      <c r="F15" s="92" t="s">
        <v>199</v>
      </c>
    </row>
    <row r="16" spans="1:6" ht="24.75" customHeight="1">
      <c r="A16" s="273"/>
      <c r="B16" s="277"/>
      <c r="C16" s="94">
        <v>0.113</v>
      </c>
      <c r="D16" s="94">
        <v>0.084</v>
      </c>
      <c r="E16" s="94">
        <v>0.803</v>
      </c>
      <c r="F16" s="94"/>
    </row>
    <row r="17" spans="1:6" ht="24.75" customHeight="1">
      <c r="A17" s="56"/>
      <c r="B17" s="63"/>
      <c r="C17" s="63"/>
      <c r="D17" s="98" t="s">
        <v>321</v>
      </c>
      <c r="E17" s="62"/>
      <c r="F17" s="98" t="s">
        <v>333</v>
      </c>
    </row>
    <row r="18" spans="1:6" ht="24.75" customHeight="1">
      <c r="A18" s="56"/>
      <c r="B18" s="63"/>
      <c r="C18" s="63"/>
      <c r="D18" s="63"/>
      <c r="E18" s="101"/>
      <c r="F18" s="98" t="s">
        <v>343</v>
      </c>
    </row>
    <row r="19" spans="1:7" ht="24.75" customHeight="1">
      <c r="A19" s="56" t="s">
        <v>200</v>
      </c>
      <c r="B19" s="63"/>
      <c r="C19" s="63"/>
      <c r="D19" s="63"/>
      <c r="E19" s="63"/>
      <c r="F19" s="63"/>
      <c r="G19" s="63" t="s">
        <v>318</v>
      </c>
    </row>
    <row r="20" spans="1:7" ht="24.75" customHeight="1">
      <c r="A20" s="279" t="s">
        <v>193</v>
      </c>
      <c r="B20" s="283" t="s">
        <v>194</v>
      </c>
      <c r="C20" s="280" t="s">
        <v>201</v>
      </c>
      <c r="D20" s="281"/>
      <c r="E20" s="281"/>
      <c r="F20" s="282"/>
      <c r="G20" s="271" t="s">
        <v>320</v>
      </c>
    </row>
    <row r="21" spans="1:7" ht="42.75" customHeight="1">
      <c r="A21" s="279"/>
      <c r="B21" s="284"/>
      <c r="C21" s="140" t="s">
        <v>202</v>
      </c>
      <c r="D21" s="140" t="s">
        <v>203</v>
      </c>
      <c r="E21" s="140" t="s">
        <v>204</v>
      </c>
      <c r="F21" s="140" t="s">
        <v>205</v>
      </c>
      <c r="G21" s="273"/>
    </row>
    <row r="22" spans="1:8" ht="24.75" customHeight="1">
      <c r="A22" s="271" t="s">
        <v>93</v>
      </c>
      <c r="B22" s="276">
        <v>4103</v>
      </c>
      <c r="C22" s="93">
        <v>3795</v>
      </c>
      <c r="D22" s="92">
        <v>2</v>
      </c>
      <c r="E22" s="92">
        <v>242</v>
      </c>
      <c r="F22" s="92">
        <v>64</v>
      </c>
      <c r="G22" s="64">
        <v>51</v>
      </c>
      <c r="H22" s="66"/>
    </row>
    <row r="23" spans="1:8" ht="24.75" customHeight="1">
      <c r="A23" s="273"/>
      <c r="B23" s="277"/>
      <c r="C23" s="94">
        <v>0.925</v>
      </c>
      <c r="D23" s="95">
        <v>0.0005</v>
      </c>
      <c r="E23" s="94">
        <v>0.059</v>
      </c>
      <c r="F23" s="94">
        <v>0.016</v>
      </c>
      <c r="G23" s="65">
        <v>0.797</v>
      </c>
      <c r="H23" s="66"/>
    </row>
    <row r="24" spans="1:8" ht="24.75" customHeight="1">
      <c r="A24" s="271" t="s">
        <v>94</v>
      </c>
      <c r="B24" s="276">
        <v>4487</v>
      </c>
      <c r="C24" s="93">
        <v>4079</v>
      </c>
      <c r="D24" s="92">
        <v>3</v>
      </c>
      <c r="E24" s="92">
        <v>274</v>
      </c>
      <c r="F24" s="92">
        <v>131</v>
      </c>
      <c r="G24" s="64">
        <v>109</v>
      </c>
      <c r="H24" s="66"/>
    </row>
    <row r="25" spans="1:8" ht="24.75" customHeight="1">
      <c r="A25" s="273"/>
      <c r="B25" s="277"/>
      <c r="C25" s="94">
        <v>0.909</v>
      </c>
      <c r="D25" s="95">
        <v>0.0007</v>
      </c>
      <c r="E25" s="94">
        <v>0.061</v>
      </c>
      <c r="F25" s="94">
        <v>0.029</v>
      </c>
      <c r="G25" s="65">
        <v>0.832</v>
      </c>
      <c r="H25" s="66"/>
    </row>
    <row r="26" spans="1:8" ht="24.75" customHeight="1">
      <c r="A26" s="271" t="s">
        <v>95</v>
      </c>
      <c r="B26" s="276">
        <v>4778</v>
      </c>
      <c r="C26" s="93">
        <v>4501</v>
      </c>
      <c r="D26" s="92">
        <v>13</v>
      </c>
      <c r="E26" s="92">
        <v>157</v>
      </c>
      <c r="F26" s="92">
        <v>107</v>
      </c>
      <c r="G26" s="64">
        <v>72</v>
      </c>
      <c r="H26" s="66"/>
    </row>
    <row r="27" spans="1:8" ht="24.75" customHeight="1">
      <c r="A27" s="273"/>
      <c r="B27" s="277"/>
      <c r="C27" s="94">
        <v>0.942</v>
      </c>
      <c r="D27" s="94">
        <v>0.003</v>
      </c>
      <c r="E27" s="94">
        <v>0.033</v>
      </c>
      <c r="F27" s="94">
        <v>0.022</v>
      </c>
      <c r="G27" s="65">
        <v>0.673</v>
      </c>
      <c r="H27" s="66"/>
    </row>
    <row r="28" spans="1:8" ht="24.75" customHeight="1">
      <c r="A28" s="271" t="s">
        <v>96</v>
      </c>
      <c r="B28" s="276">
        <v>4589</v>
      </c>
      <c r="C28" s="93">
        <v>4253</v>
      </c>
      <c r="D28" s="92">
        <v>8</v>
      </c>
      <c r="E28" s="92">
        <v>191</v>
      </c>
      <c r="F28" s="92">
        <v>137</v>
      </c>
      <c r="G28" s="64">
        <v>115</v>
      </c>
      <c r="H28" s="66"/>
    </row>
    <row r="29" spans="1:8" ht="24.75" customHeight="1">
      <c r="A29" s="273"/>
      <c r="B29" s="277"/>
      <c r="C29" s="94">
        <v>0.927</v>
      </c>
      <c r="D29" s="94">
        <v>0.002</v>
      </c>
      <c r="E29" s="94">
        <v>0.042</v>
      </c>
      <c r="F29" s="94">
        <v>0.03</v>
      </c>
      <c r="G29" s="65">
        <v>0.839</v>
      </c>
      <c r="H29" s="66"/>
    </row>
    <row r="30" spans="1:9" ht="24.75" customHeight="1">
      <c r="A30" s="271" t="s">
        <v>187</v>
      </c>
      <c r="B30" s="276">
        <v>4579</v>
      </c>
      <c r="C30" s="93">
        <v>4278</v>
      </c>
      <c r="D30" s="92">
        <v>8</v>
      </c>
      <c r="E30" s="92">
        <v>144</v>
      </c>
      <c r="F30" s="92">
        <v>149</v>
      </c>
      <c r="G30" s="64" t="s">
        <v>199</v>
      </c>
      <c r="H30" s="66"/>
      <c r="I30" s="103"/>
    </row>
    <row r="31" spans="1:7" ht="24.75" customHeight="1">
      <c r="A31" s="273"/>
      <c r="B31" s="277"/>
      <c r="C31" s="94">
        <v>0.934</v>
      </c>
      <c r="D31" s="94">
        <v>0.002</v>
      </c>
      <c r="E31" s="94">
        <v>0.031</v>
      </c>
      <c r="F31" s="94">
        <v>0.033</v>
      </c>
      <c r="G31" s="65"/>
    </row>
    <row r="32" spans="1:10" ht="24.75" customHeight="1">
      <c r="A32" s="56"/>
      <c r="B32" s="63"/>
      <c r="C32" s="63"/>
      <c r="D32" s="63"/>
      <c r="E32" s="98" t="s">
        <v>321</v>
      </c>
      <c r="F32" s="62"/>
      <c r="G32" s="98" t="s">
        <v>333</v>
      </c>
      <c r="I32" s="103"/>
      <c r="J32" s="58"/>
    </row>
    <row r="33" spans="1:10" ht="24.75" customHeight="1">
      <c r="A33" s="56"/>
      <c r="B33" s="63"/>
      <c r="C33" s="63"/>
      <c r="D33" s="63"/>
      <c r="E33" s="101"/>
      <c r="F33" s="98"/>
      <c r="G33" s="98" t="s">
        <v>343</v>
      </c>
      <c r="I33" s="103"/>
      <c r="J33" s="58"/>
    </row>
    <row r="34" spans="1:9" ht="24.75" customHeight="1">
      <c r="A34" s="56" t="s">
        <v>206</v>
      </c>
      <c r="B34" s="63"/>
      <c r="C34" s="63"/>
      <c r="D34" s="63"/>
      <c r="E34" s="63" t="s">
        <v>318</v>
      </c>
      <c r="F34" s="63"/>
      <c r="I34" s="103"/>
    </row>
    <row r="35" spans="1:6" ht="24.75" customHeight="1">
      <c r="A35" s="279" t="s">
        <v>193</v>
      </c>
      <c r="B35" s="283" t="s">
        <v>194</v>
      </c>
      <c r="C35" s="278" t="s">
        <v>195</v>
      </c>
      <c r="D35" s="278"/>
      <c r="E35" s="271" t="s">
        <v>320</v>
      </c>
      <c r="F35" s="63"/>
    </row>
    <row r="36" spans="1:6" ht="24.75" customHeight="1">
      <c r="A36" s="279"/>
      <c r="B36" s="285"/>
      <c r="C36" s="141" t="s">
        <v>196</v>
      </c>
      <c r="D36" s="141" t="s">
        <v>198</v>
      </c>
      <c r="E36" s="286"/>
      <c r="F36" s="63"/>
    </row>
    <row r="37" spans="1:6" ht="24.75" customHeight="1">
      <c r="A37" s="271" t="s">
        <v>93</v>
      </c>
      <c r="B37" s="276">
        <v>1695</v>
      </c>
      <c r="C37" s="92">
        <v>137</v>
      </c>
      <c r="D37" s="93">
        <v>1558</v>
      </c>
      <c r="E37" s="92">
        <v>106</v>
      </c>
      <c r="F37" s="63"/>
    </row>
    <row r="38" spans="1:6" ht="24.75" customHeight="1">
      <c r="A38" s="273"/>
      <c r="B38" s="277"/>
      <c r="C38" s="94">
        <v>0.081</v>
      </c>
      <c r="D38" s="94">
        <v>0.919</v>
      </c>
      <c r="E38" s="94">
        <v>0.774</v>
      </c>
      <c r="F38" s="63"/>
    </row>
    <row r="39" spans="1:6" ht="24.75" customHeight="1">
      <c r="A39" s="271" t="s">
        <v>94</v>
      </c>
      <c r="B39" s="276">
        <v>2308</v>
      </c>
      <c r="C39" s="92">
        <v>201</v>
      </c>
      <c r="D39" s="93">
        <v>2107</v>
      </c>
      <c r="E39" s="92">
        <v>164</v>
      </c>
      <c r="F39" s="63"/>
    </row>
    <row r="40" spans="1:6" ht="24.75" customHeight="1">
      <c r="A40" s="273"/>
      <c r="B40" s="277"/>
      <c r="C40" s="94">
        <v>0.087</v>
      </c>
      <c r="D40" s="94">
        <v>0.913</v>
      </c>
      <c r="E40" s="94">
        <v>0.816</v>
      </c>
      <c r="F40" s="63"/>
    </row>
    <row r="41" spans="1:6" ht="24.75" customHeight="1">
      <c r="A41" s="271" t="s">
        <v>95</v>
      </c>
      <c r="B41" s="276">
        <v>2321</v>
      </c>
      <c r="C41" s="92">
        <v>196</v>
      </c>
      <c r="D41" s="93">
        <v>2125</v>
      </c>
      <c r="E41" s="92">
        <v>141</v>
      </c>
      <c r="F41" s="63"/>
    </row>
    <row r="42" spans="1:6" ht="24.75" customHeight="1">
      <c r="A42" s="273"/>
      <c r="B42" s="277"/>
      <c r="C42" s="94">
        <v>0.084</v>
      </c>
      <c r="D42" s="94">
        <v>0.916</v>
      </c>
      <c r="E42" s="94">
        <v>0.719</v>
      </c>
      <c r="F42" s="63"/>
    </row>
    <row r="43" spans="1:6" ht="24.75" customHeight="1">
      <c r="A43" s="271" t="s">
        <v>96</v>
      </c>
      <c r="B43" s="276">
        <v>2358</v>
      </c>
      <c r="C43" s="92">
        <v>184</v>
      </c>
      <c r="D43" s="93">
        <v>2174</v>
      </c>
      <c r="E43" s="92">
        <v>154</v>
      </c>
      <c r="F43" s="63"/>
    </row>
    <row r="44" spans="1:6" ht="24.75" customHeight="1">
      <c r="A44" s="273"/>
      <c r="B44" s="277"/>
      <c r="C44" s="94">
        <v>0.078</v>
      </c>
      <c r="D44" s="94">
        <v>0.922</v>
      </c>
      <c r="E44" s="94">
        <v>0.837</v>
      </c>
      <c r="F44" s="63"/>
    </row>
    <row r="45" spans="1:6" ht="24.75" customHeight="1">
      <c r="A45" s="271" t="s">
        <v>187</v>
      </c>
      <c r="B45" s="276">
        <v>2795</v>
      </c>
      <c r="C45" s="92">
        <v>225</v>
      </c>
      <c r="D45" s="93">
        <v>2570</v>
      </c>
      <c r="E45" s="92" t="s">
        <v>199</v>
      </c>
      <c r="F45" s="63"/>
    </row>
    <row r="46" spans="1:6" ht="24.75" customHeight="1">
      <c r="A46" s="273"/>
      <c r="B46" s="277"/>
      <c r="C46" s="94">
        <v>0.081</v>
      </c>
      <c r="D46" s="94">
        <v>0.919</v>
      </c>
      <c r="E46" s="94"/>
      <c r="F46" s="63"/>
    </row>
    <row r="47" spans="1:7" ht="24.75" customHeight="1">
      <c r="A47" s="56"/>
      <c r="B47" s="63"/>
      <c r="C47" s="63"/>
      <c r="D47" s="63"/>
      <c r="E47" s="98" t="s">
        <v>321</v>
      </c>
      <c r="F47" s="62"/>
      <c r="G47" s="98" t="s">
        <v>333</v>
      </c>
    </row>
    <row r="48" spans="1:7" ht="24.75" customHeight="1">
      <c r="A48" s="56"/>
      <c r="B48" s="63"/>
      <c r="C48" s="63"/>
      <c r="D48" s="63"/>
      <c r="E48" s="101"/>
      <c r="F48" s="98"/>
      <c r="G48" s="98" t="s">
        <v>343</v>
      </c>
    </row>
    <row r="49" spans="1:6" ht="24.75" customHeight="1">
      <c r="A49" s="56" t="s">
        <v>207</v>
      </c>
      <c r="B49" s="63"/>
      <c r="C49" s="63"/>
      <c r="D49" s="63"/>
      <c r="E49" s="63" t="s">
        <v>318</v>
      </c>
      <c r="F49" s="63"/>
    </row>
    <row r="50" spans="1:6" ht="24.75" customHeight="1">
      <c r="A50" s="287" t="s">
        <v>193</v>
      </c>
      <c r="B50" s="287" t="s">
        <v>194</v>
      </c>
      <c r="C50" s="288" t="s">
        <v>195</v>
      </c>
      <c r="D50" s="289"/>
      <c r="E50" s="271" t="s">
        <v>320</v>
      </c>
      <c r="F50" s="63"/>
    </row>
    <row r="51" spans="1:6" ht="24.75" customHeight="1">
      <c r="A51" s="286"/>
      <c r="B51" s="286"/>
      <c r="C51" s="141" t="s">
        <v>196</v>
      </c>
      <c r="D51" s="141" t="s">
        <v>198</v>
      </c>
      <c r="E51" s="286"/>
      <c r="F51" s="63"/>
    </row>
    <row r="52" spans="1:6" ht="24.75" customHeight="1">
      <c r="A52" s="271" t="s">
        <v>93</v>
      </c>
      <c r="B52" s="290">
        <v>524</v>
      </c>
      <c r="C52" s="92">
        <v>28</v>
      </c>
      <c r="D52" s="92">
        <v>496</v>
      </c>
      <c r="E52" s="92">
        <v>16</v>
      </c>
      <c r="F52" s="63"/>
    </row>
    <row r="53" spans="1:6" ht="24.75" customHeight="1">
      <c r="A53" s="273"/>
      <c r="B53" s="291"/>
      <c r="C53" s="94">
        <v>0.053</v>
      </c>
      <c r="D53" s="94">
        <v>0.947</v>
      </c>
      <c r="E53" s="94">
        <v>0.571</v>
      </c>
      <c r="F53" s="63"/>
    </row>
    <row r="54" spans="1:6" ht="24.75" customHeight="1">
      <c r="A54" s="271" t="s">
        <v>94</v>
      </c>
      <c r="B54" s="290">
        <v>777</v>
      </c>
      <c r="C54" s="92">
        <v>38</v>
      </c>
      <c r="D54" s="92">
        <v>739</v>
      </c>
      <c r="E54" s="92">
        <v>26</v>
      </c>
      <c r="F54" s="63"/>
    </row>
    <row r="55" spans="1:6" ht="24.75" customHeight="1">
      <c r="A55" s="273"/>
      <c r="B55" s="291"/>
      <c r="C55" s="94">
        <v>0.049</v>
      </c>
      <c r="D55" s="94">
        <v>0.951</v>
      </c>
      <c r="E55" s="94">
        <v>0.684</v>
      </c>
      <c r="F55" s="63"/>
    </row>
    <row r="56" spans="1:6" ht="24.75" customHeight="1">
      <c r="A56" s="271" t="s">
        <v>95</v>
      </c>
      <c r="B56" s="290">
        <v>784</v>
      </c>
      <c r="C56" s="92">
        <v>44</v>
      </c>
      <c r="D56" s="92">
        <v>740</v>
      </c>
      <c r="E56" s="92">
        <v>22</v>
      </c>
      <c r="F56" s="63"/>
    </row>
    <row r="57" spans="1:6" ht="24.75" customHeight="1">
      <c r="A57" s="273"/>
      <c r="B57" s="291"/>
      <c r="C57" s="94">
        <v>0.056</v>
      </c>
      <c r="D57" s="94">
        <v>0.944</v>
      </c>
      <c r="E57" s="94">
        <v>0.5</v>
      </c>
      <c r="F57" s="63"/>
    </row>
    <row r="58" spans="1:6" ht="24.75" customHeight="1">
      <c r="A58" s="271" t="s">
        <v>96</v>
      </c>
      <c r="B58" s="296">
        <v>778</v>
      </c>
      <c r="C58" s="92">
        <v>53</v>
      </c>
      <c r="D58" s="92">
        <v>725</v>
      </c>
      <c r="E58" s="92">
        <v>25</v>
      </c>
      <c r="F58" s="63"/>
    </row>
    <row r="59" spans="1:6" ht="24.75" customHeight="1">
      <c r="A59" s="273"/>
      <c r="B59" s="291"/>
      <c r="C59" s="94">
        <v>0.068</v>
      </c>
      <c r="D59" s="94">
        <v>0.932</v>
      </c>
      <c r="E59" s="94">
        <v>0.472</v>
      </c>
      <c r="F59" s="63"/>
    </row>
    <row r="60" spans="1:6" ht="24.75" customHeight="1">
      <c r="A60" s="271" t="s">
        <v>187</v>
      </c>
      <c r="B60" s="290">
        <v>937</v>
      </c>
      <c r="C60" s="92">
        <v>66</v>
      </c>
      <c r="D60" s="92">
        <v>871</v>
      </c>
      <c r="E60" s="92" t="s">
        <v>199</v>
      </c>
      <c r="F60" s="63"/>
    </row>
    <row r="61" spans="1:6" ht="24.75" customHeight="1">
      <c r="A61" s="273"/>
      <c r="B61" s="291"/>
      <c r="C61" s="94">
        <v>0.07</v>
      </c>
      <c r="D61" s="94">
        <v>0.93</v>
      </c>
      <c r="E61" s="94"/>
      <c r="F61" s="63"/>
    </row>
    <row r="62" spans="1:7" ht="24.75" customHeight="1">
      <c r="A62" s="56"/>
      <c r="B62" s="63"/>
      <c r="C62" s="63"/>
      <c r="E62" s="98" t="s">
        <v>321</v>
      </c>
      <c r="F62" s="62"/>
      <c r="G62" s="98" t="s">
        <v>333</v>
      </c>
    </row>
    <row r="63" spans="1:7" ht="24.75" customHeight="1">
      <c r="A63" s="56"/>
      <c r="B63" s="63"/>
      <c r="C63" s="63"/>
      <c r="D63" s="63"/>
      <c r="E63" s="101"/>
      <c r="F63" s="98"/>
      <c r="G63" s="98" t="s">
        <v>343</v>
      </c>
    </row>
    <row r="64" spans="1:6" ht="24.75" customHeight="1">
      <c r="A64" s="56" t="s">
        <v>208</v>
      </c>
      <c r="B64" s="63"/>
      <c r="C64" s="63"/>
      <c r="D64" s="63"/>
      <c r="E64" s="63"/>
      <c r="F64" s="63" t="s">
        <v>318</v>
      </c>
    </row>
    <row r="65" spans="1:6" ht="24.75" customHeight="1">
      <c r="A65" s="292" t="s">
        <v>193</v>
      </c>
      <c r="B65" s="279" t="s">
        <v>194</v>
      </c>
      <c r="C65" s="307" t="s">
        <v>195</v>
      </c>
      <c r="D65" s="308"/>
      <c r="E65" s="309"/>
      <c r="F65" s="298" t="s">
        <v>320</v>
      </c>
    </row>
    <row r="66" spans="1:6" ht="24.75" customHeight="1">
      <c r="A66" s="293"/>
      <c r="B66" s="279"/>
      <c r="C66" s="142" t="s">
        <v>196</v>
      </c>
      <c r="D66" s="142" t="s">
        <v>209</v>
      </c>
      <c r="E66" s="142" t="s">
        <v>210</v>
      </c>
      <c r="F66" s="299"/>
    </row>
    <row r="67" spans="1:6" ht="24.75" customHeight="1">
      <c r="A67" s="271" t="s">
        <v>93</v>
      </c>
      <c r="B67" s="294">
        <v>1390</v>
      </c>
      <c r="C67" s="96">
        <v>17</v>
      </c>
      <c r="D67" s="96">
        <v>46</v>
      </c>
      <c r="E67" s="97">
        <v>1327</v>
      </c>
      <c r="F67" s="96">
        <v>17</v>
      </c>
    </row>
    <row r="68" spans="1:6" ht="24.75" customHeight="1">
      <c r="A68" s="273"/>
      <c r="B68" s="295"/>
      <c r="C68" s="94">
        <v>0.012</v>
      </c>
      <c r="D68" s="94">
        <v>0.033</v>
      </c>
      <c r="E68" s="94">
        <v>0.955</v>
      </c>
      <c r="F68" s="94">
        <v>1</v>
      </c>
    </row>
    <row r="69" spans="1:6" ht="24.75" customHeight="1">
      <c r="A69" s="271" t="s">
        <v>94</v>
      </c>
      <c r="B69" s="294">
        <v>1435</v>
      </c>
      <c r="C69" s="96">
        <v>31</v>
      </c>
      <c r="D69" s="96">
        <v>72</v>
      </c>
      <c r="E69" s="97">
        <v>1332</v>
      </c>
      <c r="F69" s="96">
        <v>30</v>
      </c>
    </row>
    <row r="70" spans="1:6" ht="24.75" customHeight="1">
      <c r="A70" s="273"/>
      <c r="B70" s="295"/>
      <c r="C70" s="94">
        <v>0.022</v>
      </c>
      <c r="D70" s="94">
        <v>0.05</v>
      </c>
      <c r="E70" s="94">
        <v>0.928</v>
      </c>
      <c r="F70" s="94">
        <v>0.968</v>
      </c>
    </row>
    <row r="71" spans="1:6" ht="24.75" customHeight="1">
      <c r="A71" s="271" t="s">
        <v>95</v>
      </c>
      <c r="B71" s="294">
        <v>1785</v>
      </c>
      <c r="C71" s="96">
        <v>44</v>
      </c>
      <c r="D71" s="96">
        <v>47</v>
      </c>
      <c r="E71" s="97">
        <v>1694</v>
      </c>
      <c r="F71" s="96">
        <v>39</v>
      </c>
    </row>
    <row r="72" spans="1:6" ht="24.75" customHeight="1">
      <c r="A72" s="273"/>
      <c r="B72" s="295"/>
      <c r="C72" s="94">
        <v>0.025</v>
      </c>
      <c r="D72" s="94">
        <v>0.026</v>
      </c>
      <c r="E72" s="94">
        <v>0.949</v>
      </c>
      <c r="F72" s="94">
        <v>0.886</v>
      </c>
    </row>
    <row r="73" spans="1:6" ht="24.75" customHeight="1">
      <c r="A73" s="271" t="s">
        <v>96</v>
      </c>
      <c r="B73" s="294">
        <v>1840</v>
      </c>
      <c r="C73" s="96">
        <v>43</v>
      </c>
      <c r="D73" s="96">
        <v>28</v>
      </c>
      <c r="E73" s="97">
        <v>1769</v>
      </c>
      <c r="F73" s="96">
        <v>37</v>
      </c>
    </row>
    <row r="74" spans="1:6" ht="24.75" customHeight="1">
      <c r="A74" s="273"/>
      <c r="B74" s="295"/>
      <c r="C74" s="94">
        <v>0.023</v>
      </c>
      <c r="D74" s="94">
        <v>0.015</v>
      </c>
      <c r="E74" s="94">
        <v>0.961</v>
      </c>
      <c r="F74" s="94">
        <v>0.86</v>
      </c>
    </row>
    <row r="75" spans="1:6" ht="24.75" customHeight="1">
      <c r="A75" s="271" t="s">
        <v>187</v>
      </c>
      <c r="B75" s="294">
        <v>1985</v>
      </c>
      <c r="C75" s="96">
        <v>59</v>
      </c>
      <c r="D75" s="96">
        <v>41</v>
      </c>
      <c r="E75" s="97">
        <v>1885</v>
      </c>
      <c r="F75" s="96" t="s">
        <v>199</v>
      </c>
    </row>
    <row r="76" spans="1:6" ht="24.75" customHeight="1">
      <c r="A76" s="273"/>
      <c r="B76" s="295"/>
      <c r="C76" s="94">
        <v>0.03</v>
      </c>
      <c r="D76" s="94">
        <v>0.021</v>
      </c>
      <c r="E76" s="94">
        <v>0.95</v>
      </c>
      <c r="F76" s="94"/>
    </row>
    <row r="77" spans="1:7" ht="24.75" customHeight="1">
      <c r="A77" s="56"/>
      <c r="B77" s="63"/>
      <c r="C77" s="63"/>
      <c r="D77" s="102"/>
      <c r="E77" s="98" t="s">
        <v>321</v>
      </c>
      <c r="F77" s="102"/>
      <c r="G77" s="98" t="s">
        <v>333</v>
      </c>
    </row>
    <row r="78" spans="1:7" ht="24.75" customHeight="1">
      <c r="A78" s="56"/>
      <c r="B78" s="63"/>
      <c r="C78" s="63"/>
      <c r="D78" s="63"/>
      <c r="E78" s="63"/>
      <c r="F78" s="63"/>
      <c r="G78" s="98" t="s">
        <v>343</v>
      </c>
    </row>
    <row r="79" spans="1:6" ht="24.75" customHeight="1">
      <c r="A79" s="56" t="s">
        <v>211</v>
      </c>
      <c r="B79" s="63"/>
      <c r="C79" s="63"/>
      <c r="D79" s="63"/>
      <c r="F79" s="63" t="s">
        <v>318</v>
      </c>
    </row>
    <row r="80" spans="1:6" ht="24.75" customHeight="1">
      <c r="A80" s="287" t="s">
        <v>193</v>
      </c>
      <c r="B80" s="287" t="s">
        <v>194</v>
      </c>
      <c r="C80" s="288" t="s">
        <v>195</v>
      </c>
      <c r="D80" s="297"/>
      <c r="E80" s="289"/>
      <c r="F80" s="278" t="s">
        <v>322</v>
      </c>
    </row>
    <row r="81" spans="1:6" ht="24.75" customHeight="1">
      <c r="A81" s="286"/>
      <c r="B81" s="286"/>
      <c r="C81" s="141" t="s">
        <v>196</v>
      </c>
      <c r="D81" s="142" t="s">
        <v>212</v>
      </c>
      <c r="E81" s="141" t="s">
        <v>198</v>
      </c>
      <c r="F81" s="279"/>
    </row>
    <row r="82" spans="1:6" ht="24.75" customHeight="1">
      <c r="A82" s="271" t="s">
        <v>93</v>
      </c>
      <c r="B82" s="300">
        <v>1209</v>
      </c>
      <c r="C82" s="92">
        <v>35</v>
      </c>
      <c r="D82" s="96">
        <v>0</v>
      </c>
      <c r="E82" s="93">
        <v>1174</v>
      </c>
      <c r="F82" s="92">
        <v>31</v>
      </c>
    </row>
    <row r="83" spans="1:6" ht="24.75" customHeight="1">
      <c r="A83" s="273"/>
      <c r="B83" s="277"/>
      <c r="C83" s="94">
        <v>0.029</v>
      </c>
      <c r="D83" s="94">
        <v>0</v>
      </c>
      <c r="E83" s="94">
        <v>0.971</v>
      </c>
      <c r="F83" s="94">
        <v>0.886</v>
      </c>
    </row>
    <row r="84" spans="1:6" ht="24.75" customHeight="1">
      <c r="A84" s="271" t="s">
        <v>94</v>
      </c>
      <c r="B84" s="276">
        <v>1310</v>
      </c>
      <c r="C84" s="92">
        <v>69</v>
      </c>
      <c r="D84" s="96">
        <v>19</v>
      </c>
      <c r="E84" s="93">
        <v>1222</v>
      </c>
      <c r="F84" s="92">
        <v>68</v>
      </c>
    </row>
    <row r="85" spans="1:6" ht="24.75" customHeight="1">
      <c r="A85" s="273"/>
      <c r="B85" s="277"/>
      <c r="C85" s="94">
        <v>0.053</v>
      </c>
      <c r="D85" s="94">
        <v>0.015</v>
      </c>
      <c r="E85" s="94">
        <v>0.933</v>
      </c>
      <c r="F85" s="94">
        <v>0.986</v>
      </c>
    </row>
    <row r="86" spans="1:6" ht="24.75" customHeight="1">
      <c r="A86" s="271" t="s">
        <v>95</v>
      </c>
      <c r="B86" s="276">
        <v>1876</v>
      </c>
      <c r="C86" s="92">
        <v>142</v>
      </c>
      <c r="D86" s="96">
        <v>29</v>
      </c>
      <c r="E86" s="93">
        <v>1705</v>
      </c>
      <c r="F86" s="92">
        <v>130</v>
      </c>
    </row>
    <row r="87" spans="1:6" ht="24.75" customHeight="1">
      <c r="A87" s="273"/>
      <c r="B87" s="277"/>
      <c r="C87" s="94">
        <v>0.076</v>
      </c>
      <c r="D87" s="94">
        <v>0.015</v>
      </c>
      <c r="E87" s="94">
        <v>0.909</v>
      </c>
      <c r="F87" s="94">
        <v>0.915</v>
      </c>
    </row>
    <row r="88" spans="1:6" ht="24.75" customHeight="1">
      <c r="A88" s="271" t="s">
        <v>96</v>
      </c>
      <c r="B88" s="276">
        <v>1828</v>
      </c>
      <c r="C88" s="92">
        <v>123</v>
      </c>
      <c r="D88" s="96">
        <v>40</v>
      </c>
      <c r="E88" s="93">
        <v>1665</v>
      </c>
      <c r="F88" s="92">
        <v>114</v>
      </c>
    </row>
    <row r="89" spans="1:6" ht="24.75" customHeight="1">
      <c r="A89" s="273"/>
      <c r="B89" s="277"/>
      <c r="C89" s="94">
        <v>0.067</v>
      </c>
      <c r="D89" s="94">
        <v>0.022</v>
      </c>
      <c r="E89" s="94">
        <v>0.911</v>
      </c>
      <c r="F89" s="94">
        <v>0.927</v>
      </c>
    </row>
    <row r="90" spans="1:6" ht="24.75" customHeight="1">
      <c r="A90" s="271" t="s">
        <v>187</v>
      </c>
      <c r="B90" s="276">
        <v>2046</v>
      </c>
      <c r="C90" s="92">
        <v>163</v>
      </c>
      <c r="D90" s="96">
        <v>19</v>
      </c>
      <c r="E90" s="93">
        <v>1864</v>
      </c>
      <c r="F90" s="92" t="s">
        <v>199</v>
      </c>
    </row>
    <row r="91" spans="1:6" ht="24.75" customHeight="1">
      <c r="A91" s="273"/>
      <c r="B91" s="277"/>
      <c r="C91" s="94">
        <v>0.08</v>
      </c>
      <c r="D91" s="94">
        <v>0.009</v>
      </c>
      <c r="E91" s="94">
        <v>0.911</v>
      </c>
      <c r="F91" s="94"/>
    </row>
    <row r="92" spans="1:7" ht="24.75" customHeight="1">
      <c r="A92" s="56"/>
      <c r="B92" s="63"/>
      <c r="C92" s="63"/>
      <c r="D92" s="90"/>
      <c r="E92" s="98" t="s">
        <v>321</v>
      </c>
      <c r="F92" s="102"/>
      <c r="G92" s="98" t="s">
        <v>333</v>
      </c>
    </row>
    <row r="93" spans="1:7" ht="24.75" customHeight="1">
      <c r="A93" s="56"/>
      <c r="B93" s="63"/>
      <c r="C93" s="63"/>
      <c r="D93" s="63"/>
      <c r="E93" s="63"/>
      <c r="F93" s="63"/>
      <c r="G93" s="98" t="s">
        <v>343</v>
      </c>
    </row>
    <row r="94" spans="1:6" ht="24.75" customHeight="1">
      <c r="A94" s="56" t="s">
        <v>213</v>
      </c>
      <c r="B94" s="63"/>
      <c r="C94" s="63"/>
      <c r="D94" s="63"/>
      <c r="E94" s="63" t="s">
        <v>318</v>
      </c>
      <c r="F94" s="63"/>
    </row>
    <row r="95" spans="1:6" ht="24.75" customHeight="1">
      <c r="A95" s="279" t="s">
        <v>193</v>
      </c>
      <c r="B95" s="279" t="s">
        <v>194</v>
      </c>
      <c r="C95" s="288" t="s">
        <v>195</v>
      </c>
      <c r="D95" s="297"/>
      <c r="E95" s="289"/>
      <c r="F95" s="63"/>
    </row>
    <row r="96" spans="1:6" ht="24.75" customHeight="1">
      <c r="A96" s="279"/>
      <c r="B96" s="279"/>
      <c r="C96" s="143" t="s">
        <v>214</v>
      </c>
      <c r="D96" s="143" t="s">
        <v>215</v>
      </c>
      <c r="E96" s="143" t="s">
        <v>202</v>
      </c>
      <c r="F96" s="63"/>
    </row>
    <row r="97" spans="1:6" ht="24.75" customHeight="1">
      <c r="A97" s="271" t="s">
        <v>93</v>
      </c>
      <c r="B97" s="300">
        <v>4280</v>
      </c>
      <c r="C97" s="93">
        <v>2999</v>
      </c>
      <c r="D97" s="93">
        <v>972</v>
      </c>
      <c r="E97" s="92">
        <v>408</v>
      </c>
      <c r="F97" s="63"/>
    </row>
    <row r="98" spans="1:6" ht="24.75" customHeight="1">
      <c r="A98" s="273"/>
      <c r="B98" s="277"/>
      <c r="C98" s="94">
        <v>0.701</v>
      </c>
      <c r="D98" s="94">
        <v>0.227</v>
      </c>
      <c r="E98" s="94">
        <v>0.095</v>
      </c>
      <c r="F98" s="63"/>
    </row>
    <row r="99" spans="1:6" ht="24.75" customHeight="1">
      <c r="A99" s="271" t="s">
        <v>94</v>
      </c>
      <c r="B99" s="276">
        <v>314</v>
      </c>
      <c r="C99" s="93">
        <v>102</v>
      </c>
      <c r="D99" s="93">
        <v>123</v>
      </c>
      <c r="E99" s="92">
        <v>89</v>
      </c>
      <c r="F99" s="63"/>
    </row>
    <row r="100" spans="1:6" ht="24.75" customHeight="1">
      <c r="A100" s="273"/>
      <c r="B100" s="277"/>
      <c r="C100" s="94">
        <v>0.325</v>
      </c>
      <c r="D100" s="94">
        <v>0.392</v>
      </c>
      <c r="E100" s="94">
        <v>0.283</v>
      </c>
      <c r="F100" s="63"/>
    </row>
    <row r="101" spans="1:6" ht="24.75" customHeight="1">
      <c r="A101" s="271" t="s">
        <v>95</v>
      </c>
      <c r="B101" s="276">
        <v>139</v>
      </c>
      <c r="C101" s="93">
        <v>50</v>
      </c>
      <c r="D101" s="92">
        <v>64</v>
      </c>
      <c r="E101" s="92">
        <v>25</v>
      </c>
      <c r="F101" s="63"/>
    </row>
    <row r="102" spans="1:6" ht="24.75" customHeight="1">
      <c r="A102" s="273"/>
      <c r="B102" s="277"/>
      <c r="C102" s="94">
        <v>0.36</v>
      </c>
      <c r="D102" s="94">
        <v>0.46</v>
      </c>
      <c r="E102" s="94">
        <v>0.18</v>
      </c>
      <c r="F102" s="63"/>
    </row>
    <row r="103" spans="1:6" ht="24.75" customHeight="1">
      <c r="A103" s="271" t="s">
        <v>96</v>
      </c>
      <c r="B103" s="276">
        <v>193</v>
      </c>
      <c r="C103" s="93">
        <v>51</v>
      </c>
      <c r="D103" s="92">
        <v>84</v>
      </c>
      <c r="E103" s="92">
        <v>58</v>
      </c>
      <c r="F103" s="63"/>
    </row>
    <row r="104" spans="1:6" ht="24.75" customHeight="1">
      <c r="A104" s="273"/>
      <c r="B104" s="277"/>
      <c r="C104" s="94">
        <v>0.264</v>
      </c>
      <c r="D104" s="94">
        <v>0.435</v>
      </c>
      <c r="E104" s="94">
        <v>0.301</v>
      </c>
      <c r="F104" s="63"/>
    </row>
    <row r="105" spans="1:6" ht="24.75" customHeight="1">
      <c r="A105" s="271" t="s">
        <v>187</v>
      </c>
      <c r="B105" s="276">
        <v>166</v>
      </c>
      <c r="C105" s="93">
        <v>46</v>
      </c>
      <c r="D105" s="93">
        <v>81</v>
      </c>
      <c r="E105" s="92">
        <v>39</v>
      </c>
      <c r="F105" s="63"/>
    </row>
    <row r="106" spans="1:6" ht="24.75" customHeight="1">
      <c r="A106" s="273"/>
      <c r="B106" s="277"/>
      <c r="C106" s="94">
        <v>0.277</v>
      </c>
      <c r="D106" s="94">
        <v>0.488</v>
      </c>
      <c r="E106" s="94">
        <v>0.235</v>
      </c>
      <c r="F106" s="63"/>
    </row>
    <row r="107" spans="1:6" ht="24.75" customHeight="1">
      <c r="A107" s="56"/>
      <c r="B107" s="63"/>
      <c r="C107" s="63"/>
      <c r="D107" s="63"/>
      <c r="E107" s="98" t="s">
        <v>333</v>
      </c>
      <c r="F107" s="63"/>
    </row>
    <row r="108" spans="1:6" ht="24.75" customHeight="1">
      <c r="A108" s="56"/>
      <c r="B108" s="63"/>
      <c r="C108" s="63"/>
      <c r="D108" s="63"/>
      <c r="E108" s="98" t="s">
        <v>343</v>
      </c>
      <c r="F108" s="63"/>
    </row>
    <row r="109" spans="1:6" ht="24.75" customHeight="1">
      <c r="A109" s="56" t="s">
        <v>342</v>
      </c>
      <c r="B109" s="63"/>
      <c r="C109" s="63"/>
      <c r="D109" s="63"/>
      <c r="E109" s="63"/>
      <c r="F109" s="63"/>
    </row>
    <row r="110" spans="1:7" ht="30.75" customHeight="1">
      <c r="A110" s="279" t="s">
        <v>32</v>
      </c>
      <c r="B110" s="279" t="s">
        <v>216</v>
      </c>
      <c r="C110" s="279"/>
      <c r="D110" s="279"/>
      <c r="E110" s="310"/>
      <c r="F110" s="310"/>
      <c r="G110" s="310"/>
    </row>
    <row r="111" spans="1:7" ht="30.75" customHeight="1">
      <c r="A111" s="279"/>
      <c r="B111" s="141" t="s">
        <v>217</v>
      </c>
      <c r="C111" s="141" t="s">
        <v>218</v>
      </c>
      <c r="D111" s="141" t="s">
        <v>219</v>
      </c>
      <c r="E111" s="141" t="s">
        <v>217</v>
      </c>
      <c r="F111" s="144" t="s">
        <v>220</v>
      </c>
      <c r="G111" s="141" t="s">
        <v>221</v>
      </c>
    </row>
    <row r="112" spans="1:7" ht="24.75" customHeight="1">
      <c r="A112" s="271" t="s">
        <v>94</v>
      </c>
      <c r="B112" s="300">
        <v>15266</v>
      </c>
      <c r="C112" s="276">
        <v>4298</v>
      </c>
      <c r="D112" s="311">
        <v>28.2</v>
      </c>
      <c r="E112" s="290">
        <v>954</v>
      </c>
      <c r="F112" s="303">
        <v>330</v>
      </c>
      <c r="G112" s="305">
        <v>34.6</v>
      </c>
    </row>
    <row r="113" spans="1:7" ht="24.75" customHeight="1">
      <c r="A113" s="273"/>
      <c r="B113" s="277"/>
      <c r="C113" s="277"/>
      <c r="D113" s="312"/>
      <c r="E113" s="291"/>
      <c r="F113" s="304"/>
      <c r="G113" s="306"/>
    </row>
    <row r="114" spans="1:7" ht="24.75" customHeight="1">
      <c r="A114" s="271" t="s">
        <v>95</v>
      </c>
      <c r="B114" s="276">
        <v>15457</v>
      </c>
      <c r="C114" s="276">
        <v>4514</v>
      </c>
      <c r="D114" s="301" t="s">
        <v>222</v>
      </c>
      <c r="E114" s="290">
        <v>847</v>
      </c>
      <c r="F114" s="303">
        <v>317</v>
      </c>
      <c r="G114" s="305">
        <v>37.4</v>
      </c>
    </row>
    <row r="115" spans="1:7" ht="24.75" customHeight="1">
      <c r="A115" s="273"/>
      <c r="B115" s="277"/>
      <c r="C115" s="277"/>
      <c r="D115" s="302"/>
      <c r="E115" s="291"/>
      <c r="F115" s="304"/>
      <c r="G115" s="306"/>
    </row>
    <row r="116" spans="1:7" ht="24.75" customHeight="1">
      <c r="A116" s="271" t="s">
        <v>96</v>
      </c>
      <c r="B116" s="276">
        <v>15462</v>
      </c>
      <c r="C116" s="276">
        <v>4627</v>
      </c>
      <c r="D116" s="301" t="s">
        <v>223</v>
      </c>
      <c r="E116" s="290">
        <v>862</v>
      </c>
      <c r="F116" s="303">
        <v>334</v>
      </c>
      <c r="G116" s="305">
        <v>38.7</v>
      </c>
    </row>
    <row r="117" spans="1:7" ht="24.75" customHeight="1">
      <c r="A117" s="273"/>
      <c r="B117" s="277"/>
      <c r="C117" s="277"/>
      <c r="D117" s="302"/>
      <c r="E117" s="291"/>
      <c r="F117" s="304"/>
      <c r="G117" s="306"/>
    </row>
    <row r="118" spans="1:7" ht="24.75" customHeight="1">
      <c r="A118" s="271" t="s">
        <v>224</v>
      </c>
      <c r="B118" s="276">
        <v>15602</v>
      </c>
      <c r="C118" s="276">
        <v>4671</v>
      </c>
      <c r="D118" s="301" t="s">
        <v>223</v>
      </c>
      <c r="E118" s="290">
        <v>774</v>
      </c>
      <c r="F118" s="303">
        <v>220</v>
      </c>
      <c r="G118" s="305">
        <v>28.4</v>
      </c>
    </row>
    <row r="119" spans="1:7" ht="24.75" customHeight="1">
      <c r="A119" s="273"/>
      <c r="B119" s="277"/>
      <c r="C119" s="277"/>
      <c r="D119" s="302"/>
      <c r="E119" s="291"/>
      <c r="F119" s="304"/>
      <c r="G119" s="306"/>
    </row>
    <row r="120" spans="1:7" ht="24.75" customHeight="1">
      <c r="A120" s="67" t="s">
        <v>225</v>
      </c>
      <c r="B120" s="98"/>
      <c r="C120" s="63"/>
      <c r="F120" s="98"/>
      <c r="G120" s="98" t="s">
        <v>333</v>
      </c>
    </row>
    <row r="121" spans="1:7" ht="24.75" customHeight="1">
      <c r="A121" s="67"/>
      <c r="B121" s="98"/>
      <c r="C121" s="63"/>
      <c r="D121" s="63"/>
      <c r="E121" s="63"/>
      <c r="F121" s="98"/>
      <c r="G121" s="98" t="s">
        <v>343</v>
      </c>
    </row>
    <row r="122" spans="1:6" ht="24.75" customHeight="1">
      <c r="A122" s="56" t="s">
        <v>226</v>
      </c>
      <c r="B122" s="63"/>
      <c r="C122" s="63"/>
      <c r="D122" s="63"/>
      <c r="E122" s="63" t="s">
        <v>318</v>
      </c>
      <c r="F122" s="63"/>
    </row>
    <row r="123" spans="1:6" ht="24.75" customHeight="1">
      <c r="A123" s="271" t="s">
        <v>193</v>
      </c>
      <c r="B123" s="271" t="s">
        <v>194</v>
      </c>
      <c r="C123" s="288" t="s">
        <v>227</v>
      </c>
      <c r="D123" s="297"/>
      <c r="E123" s="289"/>
      <c r="F123" s="63"/>
    </row>
    <row r="124" spans="1:6" ht="24.75" customHeight="1">
      <c r="A124" s="273"/>
      <c r="B124" s="273"/>
      <c r="C124" s="140" t="s">
        <v>228</v>
      </c>
      <c r="D124" s="140" t="s">
        <v>209</v>
      </c>
      <c r="E124" s="140" t="s">
        <v>196</v>
      </c>
      <c r="F124" s="63"/>
    </row>
    <row r="125" spans="1:6" ht="24.75" customHeight="1">
      <c r="A125" s="271" t="s">
        <v>93</v>
      </c>
      <c r="B125" s="290">
        <v>923</v>
      </c>
      <c r="C125" s="92">
        <v>332</v>
      </c>
      <c r="D125" s="92">
        <v>390</v>
      </c>
      <c r="E125" s="92">
        <v>201</v>
      </c>
      <c r="F125" s="63"/>
    </row>
    <row r="126" spans="1:6" ht="24.75" customHeight="1">
      <c r="A126" s="273"/>
      <c r="B126" s="291"/>
      <c r="C126" s="94">
        <v>0.36</v>
      </c>
      <c r="D126" s="94">
        <v>0.423</v>
      </c>
      <c r="E126" s="94">
        <v>0.218</v>
      </c>
      <c r="F126" s="63"/>
    </row>
    <row r="127" spans="1:6" ht="24.75" customHeight="1">
      <c r="A127" s="271" t="s">
        <v>94</v>
      </c>
      <c r="B127" s="290">
        <v>917</v>
      </c>
      <c r="C127" s="92">
        <v>454</v>
      </c>
      <c r="D127" s="92">
        <v>365</v>
      </c>
      <c r="E127" s="92">
        <v>98</v>
      </c>
      <c r="F127" s="63"/>
    </row>
    <row r="128" spans="1:6" ht="24.75" customHeight="1">
      <c r="A128" s="273"/>
      <c r="B128" s="291"/>
      <c r="C128" s="94">
        <v>0.495</v>
      </c>
      <c r="D128" s="94">
        <v>0.398</v>
      </c>
      <c r="E128" s="94">
        <v>0.107</v>
      </c>
      <c r="F128" s="63"/>
    </row>
    <row r="129" spans="1:6" ht="24.75" customHeight="1">
      <c r="A129" s="271" t="s">
        <v>95</v>
      </c>
      <c r="B129" s="290">
        <v>882</v>
      </c>
      <c r="C129" s="92">
        <v>318</v>
      </c>
      <c r="D129" s="92">
        <v>378</v>
      </c>
      <c r="E129" s="92">
        <v>186</v>
      </c>
      <c r="F129" s="63"/>
    </row>
    <row r="130" spans="1:6" ht="24.75" customHeight="1">
      <c r="A130" s="273"/>
      <c r="B130" s="291"/>
      <c r="C130" s="94">
        <v>0.361</v>
      </c>
      <c r="D130" s="94">
        <v>0.429</v>
      </c>
      <c r="E130" s="94">
        <v>0.211</v>
      </c>
      <c r="F130" s="63"/>
    </row>
    <row r="131" spans="1:6" ht="24.75" customHeight="1">
      <c r="A131" s="271" t="s">
        <v>96</v>
      </c>
      <c r="B131" s="290">
        <v>765</v>
      </c>
      <c r="C131" s="92">
        <v>284</v>
      </c>
      <c r="D131" s="92">
        <v>318</v>
      </c>
      <c r="E131" s="92">
        <v>163</v>
      </c>
      <c r="F131" s="63"/>
    </row>
    <row r="132" spans="1:6" ht="24.75" customHeight="1">
      <c r="A132" s="273"/>
      <c r="B132" s="291"/>
      <c r="C132" s="94">
        <v>0.371</v>
      </c>
      <c r="D132" s="94">
        <v>0.416</v>
      </c>
      <c r="E132" s="94">
        <v>0.213</v>
      </c>
      <c r="F132" s="63"/>
    </row>
    <row r="133" spans="1:6" ht="24.75" customHeight="1">
      <c r="A133" s="271" t="s">
        <v>187</v>
      </c>
      <c r="B133" s="290">
        <v>812</v>
      </c>
      <c r="C133" s="92">
        <v>454</v>
      </c>
      <c r="D133" s="92">
        <v>299</v>
      </c>
      <c r="E133" s="92">
        <v>59</v>
      </c>
      <c r="F133" s="63"/>
    </row>
    <row r="134" spans="1:6" ht="24.75" customHeight="1">
      <c r="A134" s="273"/>
      <c r="B134" s="291"/>
      <c r="C134" s="94">
        <v>0.559</v>
      </c>
      <c r="D134" s="94">
        <v>0.368</v>
      </c>
      <c r="E134" s="94">
        <v>0.073</v>
      </c>
      <c r="F134" s="63"/>
    </row>
    <row r="135" spans="1:6" ht="24.75" customHeight="1">
      <c r="A135" s="56"/>
      <c r="B135" s="63"/>
      <c r="C135" s="63"/>
      <c r="D135" s="102"/>
      <c r="E135" s="98" t="s">
        <v>333</v>
      </c>
      <c r="F135" s="63"/>
    </row>
    <row r="136" ht="24.75" customHeight="1">
      <c r="E136" s="98" t="s">
        <v>343</v>
      </c>
    </row>
  </sheetData>
  <sheetProtection/>
  <mergeCells count="144">
    <mergeCell ref="B103:B104"/>
    <mergeCell ref="A105:A106"/>
    <mergeCell ref="B110:D110"/>
    <mergeCell ref="E110:G110"/>
    <mergeCell ref="A112:A113"/>
    <mergeCell ref="B112:B113"/>
    <mergeCell ref="C112:C113"/>
    <mergeCell ref="D112:D113"/>
    <mergeCell ref="E112:E113"/>
    <mergeCell ref="F112:F113"/>
    <mergeCell ref="G112:G113"/>
    <mergeCell ref="C65:E65"/>
    <mergeCell ref="A133:A134"/>
    <mergeCell ref="B133:B134"/>
    <mergeCell ref="A127:A128"/>
    <mergeCell ref="B127:B128"/>
    <mergeCell ref="A129:A130"/>
    <mergeCell ref="B129:B130"/>
    <mergeCell ref="A131:A132"/>
    <mergeCell ref="B131:B132"/>
    <mergeCell ref="A110:A111"/>
    <mergeCell ref="A125:A126"/>
    <mergeCell ref="B125:B126"/>
    <mergeCell ref="A118:A119"/>
    <mergeCell ref="B118:B119"/>
    <mergeCell ref="C118:C119"/>
    <mergeCell ref="A123:A124"/>
    <mergeCell ref="B123:B124"/>
    <mergeCell ref="C123:E123"/>
    <mergeCell ref="A116:A117"/>
    <mergeCell ref="D118:D119"/>
    <mergeCell ref="C114:C115"/>
    <mergeCell ref="D114:D115"/>
    <mergeCell ref="E114:E115"/>
    <mergeCell ref="F114:F115"/>
    <mergeCell ref="G118:G119"/>
    <mergeCell ref="E118:E119"/>
    <mergeCell ref="F118:F119"/>
    <mergeCell ref="G114:G115"/>
    <mergeCell ref="B116:B117"/>
    <mergeCell ref="C116:C117"/>
    <mergeCell ref="D116:D117"/>
    <mergeCell ref="E116:E117"/>
    <mergeCell ref="F116:F117"/>
    <mergeCell ref="G116:G117"/>
    <mergeCell ref="A114:A115"/>
    <mergeCell ref="B114:B115"/>
    <mergeCell ref="A86:A87"/>
    <mergeCell ref="B86:B87"/>
    <mergeCell ref="A88:A89"/>
    <mergeCell ref="B88:B89"/>
    <mergeCell ref="A90:A91"/>
    <mergeCell ref="B90:B91"/>
    <mergeCell ref="B105:B106"/>
    <mergeCell ref="A95:A96"/>
    <mergeCell ref="B95:B96"/>
    <mergeCell ref="A97:A98"/>
    <mergeCell ref="B97:B98"/>
    <mergeCell ref="A99:A100"/>
    <mergeCell ref="B99:B100"/>
    <mergeCell ref="A101:A102"/>
    <mergeCell ref="B101:B102"/>
    <mergeCell ref="A103:A104"/>
    <mergeCell ref="A75:A76"/>
    <mergeCell ref="B75:B76"/>
    <mergeCell ref="A80:A81"/>
    <mergeCell ref="B80:B81"/>
    <mergeCell ref="C95:E95"/>
    <mergeCell ref="A82:A83"/>
    <mergeCell ref="B82:B83"/>
    <mergeCell ref="A84:A85"/>
    <mergeCell ref="B84:B85"/>
    <mergeCell ref="C80:E80"/>
    <mergeCell ref="F80:F81"/>
    <mergeCell ref="F65:F66"/>
    <mergeCell ref="A67:A68"/>
    <mergeCell ref="B67:B68"/>
    <mergeCell ref="A69:A70"/>
    <mergeCell ref="B69:B70"/>
    <mergeCell ref="A71:A72"/>
    <mergeCell ref="B71:B72"/>
    <mergeCell ref="A73:A74"/>
    <mergeCell ref="B73:B74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  <mergeCell ref="A65:A66"/>
    <mergeCell ref="B65:B66"/>
    <mergeCell ref="A39:A40"/>
    <mergeCell ref="B39:B40"/>
    <mergeCell ref="A41:A42"/>
    <mergeCell ref="B41:B42"/>
    <mergeCell ref="A43:A44"/>
    <mergeCell ref="B43:B44"/>
    <mergeCell ref="A45:A46"/>
    <mergeCell ref="B45:B46"/>
    <mergeCell ref="A50:A51"/>
    <mergeCell ref="B50:B51"/>
    <mergeCell ref="C50:D50"/>
    <mergeCell ref="E50:E51"/>
    <mergeCell ref="A26:A27"/>
    <mergeCell ref="B26:B27"/>
    <mergeCell ref="A28:A29"/>
    <mergeCell ref="B28:B29"/>
    <mergeCell ref="A30:A31"/>
    <mergeCell ref="B30:B31"/>
    <mergeCell ref="A35:A36"/>
    <mergeCell ref="B35:B36"/>
    <mergeCell ref="C35:D35"/>
    <mergeCell ref="E35:E36"/>
    <mergeCell ref="A37:A38"/>
    <mergeCell ref="B37:B38"/>
    <mergeCell ref="A13:A14"/>
    <mergeCell ref="B13:B14"/>
    <mergeCell ref="A15:A16"/>
    <mergeCell ref="B15:B16"/>
    <mergeCell ref="A20:A21"/>
    <mergeCell ref="B20:B21"/>
    <mergeCell ref="C20:F20"/>
    <mergeCell ref="G20:G21"/>
    <mergeCell ref="A22:A23"/>
    <mergeCell ref="B22:B23"/>
    <mergeCell ref="A24:A25"/>
    <mergeCell ref="B24:B25"/>
    <mergeCell ref="A9:A10"/>
    <mergeCell ref="B9:B10"/>
    <mergeCell ref="A11:A12"/>
    <mergeCell ref="B11:B12"/>
    <mergeCell ref="A4:A6"/>
    <mergeCell ref="B4:B6"/>
    <mergeCell ref="F4:F6"/>
    <mergeCell ref="C5:C6"/>
    <mergeCell ref="D5:D6"/>
    <mergeCell ref="E5:E6"/>
    <mergeCell ref="A7:A8"/>
    <mergeCell ref="B7:B8"/>
    <mergeCell ref="C4:E4"/>
  </mergeCells>
  <printOptions/>
  <pageMargins left="0.4724409448818898" right="0.4724409448818898" top="0.8267716535433072" bottom="0.7874015748031497" header="0.5118110236220472" footer="0.44"/>
  <pageSetup firstPageNumber="57" useFirstPageNumber="1" horizontalDpi="600" verticalDpi="600" orientation="portrait" paperSize="9" r:id="rId1"/>
  <rowBreaks count="2" manualBreakCount="2">
    <brk id="33" max="255" man="1"/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- Personal Systems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CLKN237</dc:creator>
  <cp:keywords/>
  <dc:description/>
  <cp:lastModifiedBy>CLKN5208</cp:lastModifiedBy>
  <cp:lastPrinted>2012-10-31T02:58:48Z</cp:lastPrinted>
  <dcterms:created xsi:type="dcterms:W3CDTF">2003-02-18T02:26:22Z</dcterms:created>
  <dcterms:modified xsi:type="dcterms:W3CDTF">2012-10-31T05:40:27Z</dcterms:modified>
  <cp:category/>
  <cp:version/>
  <cp:contentType/>
  <cp:contentStatus/>
</cp:coreProperties>
</file>