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6780" activeTab="11"/>
  </bookViews>
  <sheets>
    <sheet name="3月" sheetId="28" r:id="rId1"/>
    <sheet name="2月" sheetId="27" r:id="rId2"/>
    <sheet name="1月" sheetId="26" r:id="rId3"/>
    <sheet name="12月" sheetId="25" r:id="rId4"/>
    <sheet name="11月" sheetId="24" r:id="rId5"/>
    <sheet name="10月" sheetId="23" r:id="rId6"/>
    <sheet name="9月" sheetId="22" r:id="rId7"/>
    <sheet name="8月" sheetId="21" r:id="rId8"/>
    <sheet name="7月" sheetId="20" r:id="rId9"/>
    <sheet name="6月" sheetId="19" r:id="rId10"/>
    <sheet name="5月" sheetId="18" r:id="rId11"/>
    <sheet name="4月" sheetId="16" r:id="rId12"/>
  </sheets>
  <externalReferences>
    <externalReference r:id="rId1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<sst xmlns="http://schemas.openxmlformats.org/spreadsheetml/2006/main" xmlns:r="http://schemas.openxmlformats.org/officeDocument/2006/relationships" count="114" uniqueCount="114">
  <si>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宮下４丁目</t>
  </si>
  <si>
    <t>令和9年2月1日現在</t>
    <rPh sb="0" eb="1">
      <t>レイ</t>
    </rPh>
    <rPh sb="1" eb="2">
      <t>ワ</t>
    </rPh>
    <rPh sb="5" eb="6">
      <t>ガツ</t>
    </rPh>
    <phoneticPr fontId="1"/>
  </si>
  <si>
    <t>宮中１丁目</t>
  </si>
  <si>
    <t>宮下２丁目</t>
  </si>
  <si>
    <t>※住民基本台帳人口より算出(外国人を含む)</t>
    <rPh sb="14" eb="16">
      <t>ガイコク</t>
    </rPh>
    <rPh sb="16" eb="17">
      <t>ジン</t>
    </rPh>
    <rPh sb="18" eb="19">
      <t>フク</t>
    </rPh>
    <phoneticPr fontId="1"/>
  </si>
  <si>
    <t>女</t>
  </si>
  <si>
    <t>宮下３丁目</t>
  </si>
  <si>
    <t>地　区　名</t>
  </si>
  <si>
    <t>大船津</t>
  </si>
  <si>
    <t>令和8年5月1日現在</t>
    <rPh sb="0" eb="1">
      <t>レイ</t>
    </rPh>
    <rPh sb="1" eb="2">
      <t>ワ</t>
    </rPh>
    <rPh sb="5" eb="6">
      <t>ガツ</t>
    </rPh>
    <phoneticPr fontId="1"/>
  </si>
  <si>
    <t>須賀</t>
  </si>
  <si>
    <t>　　大字別の人口と世帯数</t>
    <rPh sb="11" eb="12">
      <t>スウ</t>
    </rPh>
    <phoneticPr fontId="1"/>
  </si>
  <si>
    <t>宮下１丁目</t>
  </si>
  <si>
    <t>泉川</t>
  </si>
  <si>
    <t>令和8年7月1日現在</t>
    <rPh sb="0" eb="1">
      <t>レイ</t>
    </rPh>
    <rPh sb="1" eb="2">
      <t>ワ</t>
    </rPh>
    <rPh sb="5" eb="6">
      <t>ガツ</t>
    </rPh>
    <phoneticPr fontId="1"/>
  </si>
  <si>
    <t>令和8年4月1日現在</t>
    <rPh sb="0" eb="1">
      <t>レイ</t>
    </rPh>
    <rPh sb="1" eb="2">
      <t>ワ</t>
    </rPh>
    <rPh sb="5" eb="6">
      <t>ガツ</t>
    </rPh>
    <phoneticPr fontId="1"/>
  </si>
  <si>
    <t>世帯数</t>
  </si>
  <si>
    <t>男</t>
  </si>
  <si>
    <t>令和8年11月1日現在</t>
    <rPh sb="0" eb="1">
      <t>レイ</t>
    </rPh>
    <rPh sb="1" eb="2">
      <t>ワ</t>
    </rPh>
    <rPh sb="6" eb="7">
      <t>ガツ</t>
    </rPh>
    <phoneticPr fontId="1"/>
  </si>
  <si>
    <t>総　数</t>
  </si>
  <si>
    <t>宮津台</t>
  </si>
  <si>
    <t>令和9年3月1日現在</t>
    <rPh sb="0" eb="1">
      <t>レイ</t>
    </rPh>
    <rPh sb="1" eb="2">
      <t>ワ</t>
    </rPh>
    <rPh sb="5" eb="6">
      <t>ガツ</t>
    </rPh>
    <phoneticPr fontId="1"/>
  </si>
  <si>
    <t>令和8年8月1日現在</t>
    <rPh sb="0" eb="1">
      <t>レイ</t>
    </rPh>
    <rPh sb="1" eb="2">
      <t>ワ</t>
    </rPh>
    <rPh sb="5" eb="6">
      <t>ガツ</t>
    </rPh>
    <phoneticPr fontId="1"/>
  </si>
  <si>
    <t>令和8年6月1日現在</t>
    <rPh sb="0" eb="1">
      <t>レイ</t>
    </rPh>
    <rPh sb="1" eb="2">
      <t>ワ</t>
    </rPh>
    <rPh sb="5" eb="6">
      <t>ガツ</t>
    </rPh>
    <phoneticPr fontId="1"/>
  </si>
  <si>
    <t>宮中６丁目</t>
  </si>
  <si>
    <t>田谷沼</t>
    <rPh sb="0" eb="1">
      <t>タ</t>
    </rPh>
    <rPh sb="1" eb="2">
      <t>ヤ</t>
    </rPh>
    <rPh sb="2" eb="3">
      <t>ヌマ</t>
    </rPh>
    <phoneticPr fontId="1"/>
  </si>
  <si>
    <t>田谷</t>
  </si>
  <si>
    <t>令和8年9月1日現在</t>
    <rPh sb="0" eb="1">
      <t>レイ</t>
    </rPh>
    <rPh sb="1" eb="2">
      <t>ワ</t>
    </rPh>
    <rPh sb="5" eb="6">
      <t>ガツ</t>
    </rPh>
    <phoneticPr fontId="1"/>
  </si>
  <si>
    <t>令和8年10月1日現在</t>
    <rPh sb="0" eb="1">
      <t>レイ</t>
    </rPh>
    <rPh sb="1" eb="2">
      <t>ワ</t>
    </rPh>
    <rPh sb="6" eb="7">
      <t>ガツ</t>
    </rPh>
    <phoneticPr fontId="1"/>
  </si>
  <si>
    <t>令和8年12月1日現在</t>
    <rPh sb="0" eb="1">
      <t>レイ</t>
    </rPh>
    <rPh sb="1" eb="2">
      <t>ワ</t>
    </rPh>
    <rPh sb="6" eb="7">
      <t>ガツ</t>
    </rPh>
    <phoneticPr fontId="1"/>
  </si>
  <si>
    <t>令和9年1月1日現在</t>
    <rPh sb="0" eb="1">
      <t>レイ</t>
    </rPh>
    <rPh sb="1" eb="2">
      <t>ワ</t>
    </rPh>
    <rPh sb="5" eb="6">
      <t>ガツ</t>
    </rPh>
    <phoneticPr fontId="1"/>
  </si>
  <si>
    <t>爪木</t>
  </si>
  <si>
    <t>沼尾</t>
  </si>
  <si>
    <t>田野辺</t>
  </si>
  <si>
    <t>平井東１丁目</t>
    <rPh sb="0" eb="2">
      <t>ヒライ</t>
    </rPh>
    <rPh sb="2" eb="3">
      <t>ヒガシ</t>
    </rPh>
    <rPh sb="4" eb="6">
      <t>チョウメ</t>
    </rPh>
    <phoneticPr fontId="1"/>
  </si>
  <si>
    <t>山之上</t>
  </si>
  <si>
    <t>緑ヶ丘３丁目</t>
    <rPh sb="0" eb="3">
      <t>ミドリガオカ</t>
    </rPh>
    <rPh sb="4" eb="6">
      <t>チョウメ</t>
    </rPh>
    <phoneticPr fontId="1"/>
  </si>
  <si>
    <t>猿田</t>
  </si>
  <si>
    <t>城山２丁目</t>
  </si>
  <si>
    <t>清水</t>
  </si>
  <si>
    <t>明石</t>
  </si>
  <si>
    <t>神向寺</t>
  </si>
  <si>
    <t>小宮作</t>
  </si>
  <si>
    <t>下津</t>
  </si>
  <si>
    <t>宮中７丁目</t>
  </si>
  <si>
    <t>宮中２丁目</t>
  </si>
  <si>
    <t>宮中３丁目</t>
  </si>
  <si>
    <t>神野１丁目</t>
  </si>
  <si>
    <t>宮中４丁目</t>
  </si>
  <si>
    <t>高天原１丁目</t>
  </si>
  <si>
    <t>厨４丁目</t>
    <rPh sb="0" eb="1">
      <t>クリヤ</t>
    </rPh>
    <rPh sb="2" eb="4">
      <t>チョウメ</t>
    </rPh>
    <phoneticPr fontId="1"/>
  </si>
  <si>
    <t>宮中５丁目</t>
  </si>
  <si>
    <t>厨２丁目</t>
    <rPh sb="0" eb="1">
      <t>クリヤ</t>
    </rPh>
    <rPh sb="2" eb="4">
      <t>チョウメ</t>
    </rPh>
    <phoneticPr fontId="1"/>
  </si>
  <si>
    <t>城山１丁目</t>
  </si>
  <si>
    <t>宮中８丁目</t>
  </si>
  <si>
    <t>宮下５丁目</t>
  </si>
  <si>
    <t>宮中</t>
    <rPh sb="0" eb="2">
      <t>キュウチュウ</t>
    </rPh>
    <phoneticPr fontId="1"/>
  </si>
  <si>
    <t>城山４丁目</t>
  </si>
  <si>
    <t>神野２丁目</t>
  </si>
  <si>
    <t>神野３丁目</t>
  </si>
  <si>
    <t>光</t>
  </si>
  <si>
    <t>神野４丁目</t>
  </si>
  <si>
    <t>根三田</t>
  </si>
  <si>
    <t>緑ヶ丘１丁目</t>
    <rPh sb="0" eb="3">
      <t>ミドリガオカ</t>
    </rPh>
    <rPh sb="4" eb="6">
      <t>チョウメ</t>
    </rPh>
    <phoneticPr fontId="1"/>
  </si>
  <si>
    <t>厨１丁目</t>
    <rPh sb="0" eb="1">
      <t>クリヤ</t>
    </rPh>
    <rPh sb="2" eb="4">
      <t>チョウメ</t>
    </rPh>
    <phoneticPr fontId="1"/>
  </si>
  <si>
    <t>厨３丁目</t>
    <rPh sb="0" eb="1">
      <t>クリヤ</t>
    </rPh>
    <rPh sb="2" eb="4">
      <t>チョウメ</t>
    </rPh>
    <phoneticPr fontId="1"/>
  </si>
  <si>
    <t>厨５丁目</t>
    <rPh sb="0" eb="1">
      <t>クリヤ</t>
    </rPh>
    <rPh sb="2" eb="4">
      <t>チョウメ</t>
    </rPh>
    <phoneticPr fontId="1"/>
  </si>
  <si>
    <t>緑ヶ丘２丁目</t>
    <rPh sb="0" eb="3">
      <t>ミドリガオカ</t>
    </rPh>
    <rPh sb="4" eb="6">
      <t>チョウメ</t>
    </rPh>
    <phoneticPr fontId="1"/>
  </si>
  <si>
    <t>緑ヶ丘４丁目</t>
    <rPh sb="0" eb="3">
      <t>ミドリガオカ</t>
    </rPh>
    <rPh sb="4" eb="6">
      <t>チョウメ</t>
    </rPh>
    <phoneticPr fontId="1"/>
  </si>
  <si>
    <t>木滝</t>
  </si>
  <si>
    <t>佐田</t>
  </si>
  <si>
    <t>下塙</t>
  </si>
  <si>
    <t>谷原</t>
  </si>
  <si>
    <t>鰐川</t>
  </si>
  <si>
    <t>長栖</t>
  </si>
  <si>
    <t>国末</t>
  </si>
  <si>
    <t>粟生</t>
  </si>
  <si>
    <t>鉢形</t>
  </si>
  <si>
    <t>鉢形台１丁目</t>
  </si>
  <si>
    <t>鉢形台２丁目</t>
  </si>
  <si>
    <t>鉢形台３丁目</t>
  </si>
  <si>
    <t>平井</t>
  </si>
  <si>
    <t>港ケ丘</t>
  </si>
  <si>
    <t>平井南</t>
  </si>
  <si>
    <t>木滝佐田谷原入会</t>
  </si>
  <si>
    <t>木滝佐田下塙谷原入会</t>
  </si>
  <si>
    <t>平井東２丁目</t>
    <rPh sb="0" eb="2">
      <t>ヒライ</t>
    </rPh>
    <rPh sb="2" eb="3">
      <t>ヒガシ</t>
    </rPh>
    <rPh sb="4" eb="6">
      <t>チョウメ</t>
    </rPh>
    <phoneticPr fontId="1"/>
  </si>
  <si>
    <t>志崎</t>
  </si>
  <si>
    <t>平井東３丁目</t>
    <rPh sb="0" eb="2">
      <t>ヒライ</t>
    </rPh>
    <rPh sb="2" eb="3">
      <t>ヒガシ</t>
    </rPh>
    <rPh sb="4" eb="6">
      <t>チョウメ</t>
    </rPh>
    <phoneticPr fontId="1"/>
  </si>
  <si>
    <t>平井東４丁目</t>
    <rPh sb="0" eb="2">
      <t>ヒライ</t>
    </rPh>
    <rPh sb="2" eb="3">
      <t>ヒガシ</t>
    </rPh>
    <rPh sb="4" eb="6">
      <t>チョウメ</t>
    </rPh>
    <phoneticPr fontId="1"/>
  </si>
  <si>
    <t>新浜</t>
  </si>
  <si>
    <t>高天原２丁目</t>
  </si>
  <si>
    <t>港ケ丘１丁目</t>
  </si>
  <si>
    <t>港ケ丘２丁目</t>
  </si>
  <si>
    <t>旭ケ丘１丁目</t>
  </si>
  <si>
    <t>旭ケ丘２丁目</t>
  </si>
  <si>
    <t>大小志崎</t>
  </si>
  <si>
    <t>武井釜</t>
  </si>
  <si>
    <t>浜津賀</t>
  </si>
  <si>
    <t>荒井</t>
  </si>
  <si>
    <t>青塚</t>
  </si>
  <si>
    <t>角折</t>
  </si>
  <si>
    <t>荒野</t>
  </si>
  <si>
    <t>小山</t>
  </si>
  <si>
    <t>林</t>
  </si>
  <si>
    <t>奈良毛</t>
  </si>
  <si>
    <t>中</t>
  </si>
  <si>
    <t>棚木</t>
  </si>
  <si>
    <t>和</t>
  </si>
  <si>
    <t>津賀</t>
  </si>
  <si>
    <t>武井</t>
  </si>
  <si>
    <t>鹿島区域計</t>
  </si>
  <si>
    <t>大野区域計</t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</si>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</sst>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現在&quot;;@"/>
  </numFmts>
  <fonts count="5">
    <font>
      <sz val="11.95"/>
      <color auto="1"/>
      <name val="ＭＳ 明朝"/>
      <family val="1"/>
    </font>
    <font>
      <sz val="6"/>
      <color auto="1"/>
      <name val="ＭＳ 明朝"/>
      <family val="1"/>
    </font>
    <font>
      <b/>
      <sz val="16"/>
      <color auto="1"/>
      <name val="ＭＳ 明朝"/>
      <family val="1"/>
    </font>
    <font>
      <b/>
      <sz val="11.95"/>
      <color auto="1"/>
      <name val="ＭＳ 明朝"/>
      <family val="1"/>
    </font>
    <font>
      <sz val="11"/>
      <color auto="1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8"/>
      </bottom>
      <diagonal/>
    </border>
    <border>
      <left/>
      <right/>
      <top style="double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dashed">
        <color indexed="64"/>
      </bottom>
      <diagonal/>
    </border>
    <border>
      <left style="thin">
        <color indexed="8"/>
      </left>
      <right/>
      <top style="double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8"/>
      </left>
      <right style="medium">
        <color indexed="64"/>
      </right>
      <top style="double">
        <color indexed="64"/>
      </top>
      <bottom style="dotted">
        <color indexed="8"/>
      </bottom>
      <diagonal/>
    </border>
    <border>
      <left style="double">
        <color indexed="8"/>
      </left>
      <right style="medium">
        <color indexed="64"/>
      </right>
      <top style="dotted">
        <color indexed="8"/>
      </top>
      <bottom/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0" borderId="2" xfId="0" applyBorder="1"/>
    <xf numFmtId="0" fontId="0" fillId="0" borderId="3" xfId="0" applyFill="1" applyBorder="1"/>
    <xf numFmtId="3" fontId="0" fillId="2" borderId="2" xfId="0" applyNumberForma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0" xfId="0" applyNumberFormat="1" applyFont="1" applyFill="1" applyBorder="1"/>
    <xf numFmtId="0" fontId="0" fillId="0" borderId="4" xfId="0" applyBorder="1" applyAlignment="1">
      <alignment horizontal="center"/>
    </xf>
    <xf numFmtId="3" fontId="0" fillId="2" borderId="0" xfId="0" applyNumberFormat="1" applyFill="1" applyBorder="1"/>
    <xf numFmtId="3" fontId="0" fillId="0" borderId="5" xfId="0" applyNumberFormat="1" applyFill="1" applyBorder="1"/>
    <xf numFmtId="0" fontId="0" fillId="0" borderId="6" xfId="0" applyBorder="1" applyAlignment="1">
      <alignment horizontal="center"/>
    </xf>
    <xf numFmtId="3" fontId="0" fillId="2" borderId="7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0" fontId="0" fillId="0" borderId="9" xfId="0" applyBorder="1" applyAlignment="1">
      <alignment horizontal="center"/>
    </xf>
    <xf numFmtId="3" fontId="0" fillId="2" borderId="10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0" fontId="4" fillId="0" borderId="3" xfId="0" applyFont="1" applyFill="1" applyBorder="1"/>
    <xf numFmtId="0" fontId="0" fillId="2" borderId="2" xfId="0" applyFill="1" applyBorder="1" applyAlignment="1">
      <alignment shrinkToFit="1"/>
    </xf>
    <xf numFmtId="0" fontId="0" fillId="2" borderId="0" xfId="0" applyFill="1"/>
    <xf numFmtId="0" fontId="0" fillId="0" borderId="2" xfId="0" applyFill="1" applyBorder="1" applyAlignment="1">
      <alignment shrinkToFit="1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3" borderId="15" xfId="0" applyFill="1" applyBorder="1"/>
    <xf numFmtId="3" fontId="0" fillId="2" borderId="16" xfId="0" applyNumberFormat="1" applyFill="1" applyBorder="1"/>
    <xf numFmtId="0" fontId="0" fillId="2" borderId="17" xfId="0" applyFill="1" applyBorder="1"/>
    <xf numFmtId="3" fontId="0" fillId="0" borderId="13" xfId="0" applyNumberFormat="1" applyFill="1" applyBorder="1"/>
    <xf numFmtId="3" fontId="0" fillId="3" borderId="15" xfId="0" applyNumberFormat="1" applyFill="1" applyBorder="1"/>
    <xf numFmtId="176" fontId="0" fillId="0" borderId="5" xfId="0" applyNumberFormat="1" applyFont="1" applyFill="1" applyBorder="1" applyAlignment="1">
      <alignment horizontal="center"/>
    </xf>
    <xf numFmtId="3" fontId="0" fillId="2" borderId="18" xfId="0" applyNumberFormat="1" applyFill="1" applyBorder="1"/>
    <xf numFmtId="0" fontId="0" fillId="2" borderId="19" xfId="0" applyFill="1" applyBorder="1"/>
    <xf numFmtId="3" fontId="0" fillId="0" borderId="20" xfId="0" applyNumberFormat="1" applyFill="1" applyBorder="1"/>
    <xf numFmtId="3" fontId="0" fillId="0" borderId="21" xfId="0" applyNumberFormat="1" applyFill="1" applyBorder="1"/>
    <xf numFmtId="3" fontId="0" fillId="3" borderId="22" xfId="0" applyNumberFormat="1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3" fontId="0" fillId="0" borderId="25" xfId="0" applyNumberFormat="1" applyFill="1" applyBorder="1"/>
    <xf numFmtId="3" fontId="0" fillId="3" borderId="26" xfId="0" applyNumberFormat="1" applyFill="1" applyBorder="1"/>
    <xf numFmtId="3" fontId="0" fillId="2" borderId="27" xfId="0" applyNumberFormat="1" applyFill="1" applyBorder="1"/>
    <xf numFmtId="0" fontId="0" fillId="2" borderId="28" xfId="0" applyFill="1" applyBorder="1"/>
    <xf numFmtId="3" fontId="0" fillId="0" borderId="29" xfId="0" applyNumberFormat="1" applyFill="1" applyBorder="1"/>
    <xf numFmtId="3" fontId="0" fillId="0" borderId="30" xfId="0" applyNumberFormat="1" applyFill="1" applyBorder="1"/>
    <xf numFmtId="3" fontId="0" fillId="3" borderId="31" xfId="0" applyNumberFormat="1" applyFill="1" applyBorder="1"/>
    <xf numFmtId="0" fontId="0" fillId="4" borderId="2" xfId="0" applyFill="1" applyBorder="1"/>
    <xf numFmtId="3" fontId="0" fillId="4" borderId="2" xfId="0" applyNumberFormat="1" applyFill="1" applyBorder="1"/>
    <xf numFmtId="3" fontId="0" fillId="4" borderId="0" xfId="0" applyNumberFormat="1" applyFill="1" applyBorder="1"/>
    <xf numFmtId="3" fontId="0" fillId="4" borderId="7" xfId="0" applyNumberFormat="1" applyFill="1" applyBorder="1"/>
    <xf numFmtId="3" fontId="0" fillId="4" borderId="10" xfId="0" applyNumberFormat="1" applyFill="1" applyBorder="1"/>
    <xf numFmtId="0" fontId="0" fillId="4" borderId="2" xfId="0" applyFill="1" applyBorder="1" applyAlignment="1">
      <alignment shrinkToFit="1"/>
    </xf>
    <xf numFmtId="0" fontId="0" fillId="4" borderId="0" xfId="0" applyFill="1"/>
    <xf numFmtId="0" fontId="0" fillId="5" borderId="15" xfId="0" applyFill="1" applyBorder="1"/>
    <xf numFmtId="3" fontId="0" fillId="4" borderId="16" xfId="0" applyNumberFormat="1" applyFill="1" applyBorder="1"/>
    <xf numFmtId="0" fontId="0" fillId="4" borderId="17" xfId="0" applyFill="1" applyBorder="1"/>
    <xf numFmtId="3" fontId="0" fillId="5" borderId="15" xfId="0" applyNumberFormat="1" applyFill="1" applyBorder="1"/>
    <xf numFmtId="3" fontId="0" fillId="4" borderId="18" xfId="0" applyNumberFormat="1" applyFill="1" applyBorder="1"/>
    <xf numFmtId="0" fontId="0" fillId="4" borderId="19" xfId="0" applyFill="1" applyBorder="1"/>
    <xf numFmtId="3" fontId="0" fillId="5" borderId="22" xfId="0" applyNumberFormat="1" applyFill="1" applyBorder="1"/>
    <xf numFmtId="3" fontId="0" fillId="5" borderId="26" xfId="0" applyNumberFormat="1" applyFill="1" applyBorder="1"/>
    <xf numFmtId="3" fontId="0" fillId="4" borderId="27" xfId="0" applyNumberFormat="1" applyFill="1" applyBorder="1"/>
    <xf numFmtId="0" fontId="0" fillId="4" borderId="28" xfId="0" applyFill="1" applyBorder="1"/>
    <xf numFmtId="3" fontId="0" fillId="5" borderId="31" xfId="0" applyNumberFormat="1" applyFill="1" applyBorder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externalLink" Target="externalLinks/externalLink1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03_&#12304;&#20316;&#26989;&#29992;&#12305;&#22823;&#23383;&#21029;&#12398;&#20154;&#21475;&#12392;&#19990;&#24111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貼り付け用"/>
      <sheetName val="加工データ"/>
      <sheetName val="CSV"/>
    </sheetNames>
    <sheetDataSet>
      <sheetData sheetId="0"/>
      <sheetData sheetId="1">
        <row r="1">
          <cell r="B1" t="str">
            <v>大船津全体</v>
          </cell>
          <cell r="C1">
            <v>-1</v>
          </cell>
          <cell r="D1">
            <v>410</v>
          </cell>
          <cell r="E1">
            <v>-2</v>
          </cell>
          <cell r="F1">
            <v>417</v>
          </cell>
          <cell r="G1">
            <v>-3</v>
          </cell>
          <cell r="H1">
            <v>827</v>
          </cell>
          <cell r="I1">
            <v>2</v>
          </cell>
          <cell r="J1">
            <v>364</v>
          </cell>
        </row>
        <row r="2">
          <cell r="B2" t="str">
            <v>大船津外国人</v>
          </cell>
          <cell r="C2">
            <v>0</v>
          </cell>
          <cell r="D2">
            <v>3</v>
          </cell>
          <cell r="E2">
            <v>0</v>
          </cell>
          <cell r="F2">
            <v>0</v>
          </cell>
          <cell r="G2">
            <v>0</v>
          </cell>
          <cell r="H2">
            <v>3</v>
          </cell>
          <cell r="I2" t="str">
            <v>-</v>
          </cell>
          <cell r="J2" t="str">
            <v>-</v>
          </cell>
        </row>
        <row r="3">
          <cell r="B3" t="str">
            <v>爪木全体</v>
          </cell>
          <cell r="C3">
            <v>0</v>
          </cell>
          <cell r="D3">
            <v>144</v>
          </cell>
          <cell r="E3">
            <v>-1</v>
          </cell>
          <cell r="F3">
            <v>153</v>
          </cell>
          <cell r="G3">
            <v>-1</v>
          </cell>
          <cell r="H3">
            <v>297</v>
          </cell>
          <cell r="I3">
            <v>0</v>
          </cell>
          <cell r="J3">
            <v>126</v>
          </cell>
        </row>
        <row r="4">
          <cell r="B4" t="str">
            <v>爪木外国人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 t="str">
            <v>-</v>
          </cell>
          <cell r="J4" t="str">
            <v>-</v>
          </cell>
        </row>
        <row r="5">
          <cell r="B5" t="str">
            <v>沼尾全体</v>
          </cell>
          <cell r="C5">
            <v>-2</v>
          </cell>
          <cell r="D5">
            <v>241</v>
          </cell>
          <cell r="E5">
            <v>-2</v>
          </cell>
          <cell r="F5">
            <v>261</v>
          </cell>
          <cell r="G5">
            <v>-4</v>
          </cell>
          <cell r="H5">
            <v>502</v>
          </cell>
          <cell r="I5">
            <v>0</v>
          </cell>
          <cell r="J5">
            <v>244</v>
          </cell>
        </row>
        <row r="6">
          <cell r="B6" t="str">
            <v>沼尾外国人</v>
          </cell>
          <cell r="C6">
            <v>0</v>
          </cell>
          <cell r="D6">
            <v>4</v>
          </cell>
          <cell r="E6">
            <v>0</v>
          </cell>
          <cell r="F6">
            <v>1</v>
          </cell>
          <cell r="G6">
            <v>0</v>
          </cell>
          <cell r="H6">
            <v>5</v>
          </cell>
          <cell r="I6" t="str">
            <v>-</v>
          </cell>
          <cell r="J6" t="str">
            <v>-</v>
          </cell>
        </row>
        <row r="7">
          <cell r="B7" t="str">
            <v>須賀全体</v>
          </cell>
          <cell r="C7">
            <v>3</v>
          </cell>
          <cell r="D7">
            <v>487</v>
          </cell>
          <cell r="E7">
            <v>2</v>
          </cell>
          <cell r="F7">
            <v>468</v>
          </cell>
          <cell r="G7">
            <v>5</v>
          </cell>
          <cell r="H7">
            <v>955</v>
          </cell>
          <cell r="I7">
            <v>3</v>
          </cell>
          <cell r="J7">
            <v>397</v>
          </cell>
        </row>
        <row r="8">
          <cell r="B8" t="str">
            <v>須賀外国人</v>
          </cell>
          <cell r="C8">
            <v>0</v>
          </cell>
          <cell r="D8">
            <v>1</v>
          </cell>
          <cell r="E8">
            <v>0</v>
          </cell>
          <cell r="F8">
            <v>2</v>
          </cell>
          <cell r="G8">
            <v>0</v>
          </cell>
          <cell r="H8">
            <v>3</v>
          </cell>
          <cell r="I8" t="str">
            <v>-</v>
          </cell>
          <cell r="J8" t="str">
            <v>-</v>
          </cell>
        </row>
        <row r="9">
          <cell r="B9" t="str">
            <v>田野辺全体</v>
          </cell>
          <cell r="C9">
            <v>-1</v>
          </cell>
          <cell r="D9">
            <v>124</v>
          </cell>
          <cell r="E9">
            <v>-5</v>
          </cell>
          <cell r="F9">
            <v>113</v>
          </cell>
          <cell r="G9">
            <v>-6</v>
          </cell>
          <cell r="H9">
            <v>237</v>
          </cell>
          <cell r="I9">
            <v>-6</v>
          </cell>
          <cell r="J9">
            <v>144</v>
          </cell>
        </row>
        <row r="10">
          <cell r="B10" t="str">
            <v>田野辺外国人</v>
          </cell>
          <cell r="C10">
            <v>-2</v>
          </cell>
          <cell r="D10">
            <v>37</v>
          </cell>
          <cell r="E10">
            <v>-5</v>
          </cell>
          <cell r="F10">
            <v>29</v>
          </cell>
          <cell r="G10">
            <v>-7</v>
          </cell>
          <cell r="H10">
            <v>66</v>
          </cell>
          <cell r="I10" t="str">
            <v>-</v>
          </cell>
          <cell r="J10" t="str">
            <v>-</v>
          </cell>
        </row>
        <row r="11">
          <cell r="B11" t="str">
            <v>山之上全体</v>
          </cell>
          <cell r="C11">
            <v>0</v>
          </cell>
          <cell r="D11">
            <v>73</v>
          </cell>
          <cell r="E11">
            <v>0</v>
          </cell>
          <cell r="F11">
            <v>80</v>
          </cell>
          <cell r="G11">
            <v>0</v>
          </cell>
          <cell r="H11">
            <v>153</v>
          </cell>
          <cell r="I11">
            <v>0</v>
          </cell>
          <cell r="J11">
            <v>57</v>
          </cell>
        </row>
        <row r="12">
          <cell r="B12" t="str">
            <v>山之上外国人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-</v>
          </cell>
          <cell r="J12" t="str">
            <v>-</v>
          </cell>
        </row>
        <row r="13">
          <cell r="B13" t="str">
            <v>猿田全体</v>
          </cell>
          <cell r="C13">
            <v>0</v>
          </cell>
          <cell r="D13">
            <v>84</v>
          </cell>
          <cell r="E13">
            <v>-3</v>
          </cell>
          <cell r="F13">
            <v>78</v>
          </cell>
          <cell r="G13">
            <v>-3</v>
          </cell>
          <cell r="H13">
            <v>162</v>
          </cell>
          <cell r="I13">
            <v>0</v>
          </cell>
          <cell r="J13">
            <v>65</v>
          </cell>
        </row>
        <row r="14">
          <cell r="B14" t="str">
            <v>猿田外国人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>-</v>
          </cell>
          <cell r="J14" t="str">
            <v>-</v>
          </cell>
        </row>
        <row r="15">
          <cell r="B15" t="str">
            <v>田谷全体</v>
          </cell>
          <cell r="C15">
            <v>0</v>
          </cell>
          <cell r="D15">
            <v>43</v>
          </cell>
          <cell r="E15">
            <v>0</v>
          </cell>
          <cell r="F15">
            <v>41</v>
          </cell>
          <cell r="G15">
            <v>0</v>
          </cell>
          <cell r="H15">
            <v>84</v>
          </cell>
          <cell r="I15">
            <v>0</v>
          </cell>
          <cell r="J15">
            <v>36</v>
          </cell>
        </row>
        <row r="16">
          <cell r="B16" t="str">
            <v>田谷外国人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>-</v>
          </cell>
          <cell r="J16" t="str">
            <v>-</v>
          </cell>
        </row>
        <row r="17">
          <cell r="B17" t="str">
            <v>清水全体</v>
          </cell>
          <cell r="C17">
            <v>-2</v>
          </cell>
          <cell r="D17">
            <v>241</v>
          </cell>
          <cell r="E17">
            <v>-2</v>
          </cell>
          <cell r="F17">
            <v>244</v>
          </cell>
          <cell r="G17">
            <v>-4</v>
          </cell>
          <cell r="H17">
            <v>485</v>
          </cell>
          <cell r="I17">
            <v>0</v>
          </cell>
          <cell r="J17">
            <v>211</v>
          </cell>
        </row>
        <row r="18">
          <cell r="B18" t="str">
            <v>清水外国人</v>
          </cell>
          <cell r="C18">
            <v>0</v>
          </cell>
          <cell r="D18">
            <v>8</v>
          </cell>
          <cell r="E18">
            <v>0</v>
          </cell>
          <cell r="F18">
            <v>1</v>
          </cell>
          <cell r="G18">
            <v>0</v>
          </cell>
          <cell r="H18">
            <v>9</v>
          </cell>
          <cell r="I18" t="str">
            <v>-</v>
          </cell>
          <cell r="J18" t="str">
            <v>-</v>
          </cell>
        </row>
        <row r="19">
          <cell r="B19" t="str">
            <v>明石全体</v>
          </cell>
          <cell r="C19">
            <v>-2</v>
          </cell>
          <cell r="D19">
            <v>385</v>
          </cell>
          <cell r="E19">
            <v>1</v>
          </cell>
          <cell r="F19">
            <v>392</v>
          </cell>
          <cell r="G19">
            <v>-1</v>
          </cell>
          <cell r="H19">
            <v>777</v>
          </cell>
          <cell r="I19">
            <v>0</v>
          </cell>
          <cell r="J19">
            <v>306</v>
          </cell>
        </row>
        <row r="20">
          <cell r="B20" t="str">
            <v>明石外国人</v>
          </cell>
          <cell r="C20">
            <v>0</v>
          </cell>
          <cell r="D20">
            <v>1</v>
          </cell>
          <cell r="E20">
            <v>0</v>
          </cell>
          <cell r="F20">
            <v>6</v>
          </cell>
          <cell r="G20">
            <v>0</v>
          </cell>
          <cell r="H20">
            <v>7</v>
          </cell>
          <cell r="I20" t="str">
            <v>-</v>
          </cell>
          <cell r="J20" t="str">
            <v>-</v>
          </cell>
        </row>
        <row r="21">
          <cell r="B21" t="str">
            <v>神向寺全体</v>
          </cell>
          <cell r="C21">
            <v>-1</v>
          </cell>
          <cell r="D21">
            <v>334</v>
          </cell>
          <cell r="E21">
            <v>1</v>
          </cell>
          <cell r="F21">
            <v>332</v>
          </cell>
          <cell r="G21">
            <v>0</v>
          </cell>
          <cell r="H21">
            <v>666</v>
          </cell>
          <cell r="I21">
            <v>-1</v>
          </cell>
          <cell r="J21">
            <v>282</v>
          </cell>
        </row>
        <row r="22">
          <cell r="B22" t="str">
            <v>神向寺外国人</v>
          </cell>
          <cell r="C22">
            <v>0</v>
          </cell>
          <cell r="D22">
            <v>6</v>
          </cell>
          <cell r="E22">
            <v>0</v>
          </cell>
          <cell r="F22">
            <v>3</v>
          </cell>
          <cell r="G22">
            <v>0</v>
          </cell>
          <cell r="H22">
            <v>9</v>
          </cell>
          <cell r="I22" t="str">
            <v>-</v>
          </cell>
          <cell r="J22" t="str">
            <v>-</v>
          </cell>
        </row>
        <row r="23">
          <cell r="B23" t="str">
            <v>小宮作全体</v>
          </cell>
          <cell r="C23">
            <v>-1</v>
          </cell>
          <cell r="D23">
            <v>137</v>
          </cell>
          <cell r="E23">
            <v>0</v>
          </cell>
          <cell r="F23">
            <v>134</v>
          </cell>
          <cell r="G23">
            <v>-1</v>
          </cell>
          <cell r="H23">
            <v>271</v>
          </cell>
          <cell r="I23">
            <v>-1</v>
          </cell>
          <cell r="J23">
            <v>105</v>
          </cell>
        </row>
        <row r="24">
          <cell r="B24" t="str">
            <v>小宮作外国人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>-</v>
          </cell>
          <cell r="J24" t="str">
            <v>-</v>
          </cell>
        </row>
        <row r="25">
          <cell r="B25" t="str">
            <v>下津全体</v>
          </cell>
          <cell r="C25">
            <v>-1</v>
          </cell>
          <cell r="D25">
            <v>551</v>
          </cell>
          <cell r="E25">
            <v>1</v>
          </cell>
          <cell r="F25">
            <v>540</v>
          </cell>
          <cell r="G25">
            <v>0</v>
          </cell>
          <cell r="H25">
            <v>1091</v>
          </cell>
          <cell r="I25">
            <v>1</v>
          </cell>
          <cell r="J25">
            <v>527</v>
          </cell>
        </row>
        <row r="26">
          <cell r="B26" t="str">
            <v>下津外国人</v>
          </cell>
          <cell r="C26">
            <v>0</v>
          </cell>
          <cell r="D26">
            <v>5</v>
          </cell>
          <cell r="E26">
            <v>0</v>
          </cell>
          <cell r="F26">
            <v>8</v>
          </cell>
          <cell r="G26">
            <v>0</v>
          </cell>
          <cell r="H26">
            <v>13</v>
          </cell>
          <cell r="I26" t="str">
            <v>-</v>
          </cell>
          <cell r="J26" t="str">
            <v>-</v>
          </cell>
        </row>
        <row r="27">
          <cell r="B27" t="str">
            <v>宮津台全体</v>
          </cell>
          <cell r="C27">
            <v>2</v>
          </cell>
          <cell r="D27">
            <v>2428</v>
          </cell>
          <cell r="E27">
            <v>10</v>
          </cell>
          <cell r="F27">
            <v>2197</v>
          </cell>
          <cell r="G27">
            <v>12</v>
          </cell>
          <cell r="H27">
            <v>4625</v>
          </cell>
          <cell r="I27">
            <v>18</v>
          </cell>
          <cell r="J27">
            <v>2119</v>
          </cell>
        </row>
        <row r="28">
          <cell r="B28" t="str">
            <v>宮津台外国人</v>
          </cell>
          <cell r="C28">
            <v>0</v>
          </cell>
          <cell r="D28">
            <v>27</v>
          </cell>
          <cell r="E28">
            <v>6</v>
          </cell>
          <cell r="F28">
            <v>48</v>
          </cell>
          <cell r="G28">
            <v>6</v>
          </cell>
          <cell r="H28">
            <v>75</v>
          </cell>
          <cell r="I28" t="str">
            <v>-</v>
          </cell>
          <cell r="J28" t="str">
            <v>-</v>
          </cell>
        </row>
        <row r="29">
          <cell r="B29" t="str">
            <v>宮中１丁目全体</v>
          </cell>
          <cell r="C29">
            <v>-2</v>
          </cell>
          <cell r="D29">
            <v>148</v>
          </cell>
          <cell r="E29">
            <v>-3</v>
          </cell>
          <cell r="F29">
            <v>146</v>
          </cell>
          <cell r="G29">
            <v>-5</v>
          </cell>
          <cell r="H29">
            <v>294</v>
          </cell>
          <cell r="I29">
            <v>-1</v>
          </cell>
          <cell r="J29">
            <v>154</v>
          </cell>
        </row>
        <row r="30">
          <cell r="B30" t="str">
            <v>宮中１丁目外国人</v>
          </cell>
          <cell r="C30">
            <v>0</v>
          </cell>
          <cell r="D30">
            <v>15</v>
          </cell>
          <cell r="E30">
            <v>0</v>
          </cell>
          <cell r="F30">
            <v>1</v>
          </cell>
          <cell r="G30">
            <v>0</v>
          </cell>
          <cell r="H30">
            <v>16</v>
          </cell>
          <cell r="I30" t="str">
            <v>-</v>
          </cell>
          <cell r="J30" t="str">
            <v>-</v>
          </cell>
        </row>
        <row r="31">
          <cell r="B31" t="str">
            <v>宮中２丁目全体</v>
          </cell>
          <cell r="C31">
            <v>1</v>
          </cell>
          <cell r="D31">
            <v>78</v>
          </cell>
          <cell r="E31">
            <v>0</v>
          </cell>
          <cell r="F31">
            <v>78</v>
          </cell>
          <cell r="G31">
            <v>1</v>
          </cell>
          <cell r="H31">
            <v>156</v>
          </cell>
          <cell r="I31">
            <v>1</v>
          </cell>
          <cell r="J31">
            <v>72</v>
          </cell>
        </row>
        <row r="32">
          <cell r="B32" t="str">
            <v>宮中２丁目外国人</v>
          </cell>
          <cell r="C32">
            <v>0</v>
          </cell>
          <cell r="D32">
            <v>3</v>
          </cell>
          <cell r="E32">
            <v>0</v>
          </cell>
          <cell r="F32">
            <v>2</v>
          </cell>
          <cell r="G32">
            <v>0</v>
          </cell>
          <cell r="H32">
            <v>5</v>
          </cell>
          <cell r="I32" t="str">
            <v>-</v>
          </cell>
          <cell r="J32" t="str">
            <v>-</v>
          </cell>
        </row>
        <row r="33">
          <cell r="B33" t="str">
            <v>宮中３丁目全体</v>
          </cell>
          <cell r="C33">
            <v>-1</v>
          </cell>
          <cell r="D33">
            <v>135</v>
          </cell>
          <cell r="E33">
            <v>-1</v>
          </cell>
          <cell r="F33">
            <v>118</v>
          </cell>
          <cell r="G33">
            <v>-2</v>
          </cell>
          <cell r="H33">
            <v>253</v>
          </cell>
          <cell r="I33">
            <v>-1</v>
          </cell>
          <cell r="J33">
            <v>113</v>
          </cell>
        </row>
        <row r="34">
          <cell r="B34" t="str">
            <v>宮中３丁目外国人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>-</v>
          </cell>
          <cell r="J34" t="str">
            <v>-</v>
          </cell>
        </row>
        <row r="35">
          <cell r="B35" t="str">
            <v>宮中４丁目全体</v>
          </cell>
          <cell r="C35">
            <v>1</v>
          </cell>
          <cell r="D35">
            <v>73</v>
          </cell>
          <cell r="E35">
            <v>2</v>
          </cell>
          <cell r="F35">
            <v>83</v>
          </cell>
          <cell r="G35">
            <v>3</v>
          </cell>
          <cell r="H35">
            <v>156</v>
          </cell>
          <cell r="I35">
            <v>3</v>
          </cell>
          <cell r="J35">
            <v>92</v>
          </cell>
        </row>
        <row r="36">
          <cell r="B36" t="str">
            <v>宮中４丁目外国人</v>
          </cell>
          <cell r="C36">
            <v>0</v>
          </cell>
          <cell r="D36">
            <v>0</v>
          </cell>
          <cell r="E36">
            <v>0</v>
          </cell>
          <cell r="F36">
            <v>5</v>
          </cell>
          <cell r="G36">
            <v>0</v>
          </cell>
          <cell r="H36">
            <v>5</v>
          </cell>
          <cell r="I36" t="str">
            <v>-</v>
          </cell>
          <cell r="J36" t="str">
            <v>-</v>
          </cell>
        </row>
        <row r="37">
          <cell r="B37" t="str">
            <v>宮中５丁目全体</v>
          </cell>
          <cell r="C37">
            <v>-2</v>
          </cell>
          <cell r="D37">
            <v>59</v>
          </cell>
          <cell r="E37">
            <v>0</v>
          </cell>
          <cell r="F37">
            <v>63</v>
          </cell>
          <cell r="G37">
            <v>-2</v>
          </cell>
          <cell r="H37">
            <v>122</v>
          </cell>
          <cell r="I37">
            <v>-1</v>
          </cell>
          <cell r="J37">
            <v>69</v>
          </cell>
        </row>
        <row r="38">
          <cell r="B38" t="str">
            <v>宮中５丁目外国人</v>
          </cell>
          <cell r="C38">
            <v>0</v>
          </cell>
          <cell r="D38">
            <v>0</v>
          </cell>
          <cell r="E38">
            <v>0</v>
          </cell>
          <cell r="F38">
            <v>3</v>
          </cell>
          <cell r="G38">
            <v>0</v>
          </cell>
          <cell r="H38">
            <v>3</v>
          </cell>
          <cell r="I38" t="str">
            <v>-</v>
          </cell>
          <cell r="J38" t="str">
            <v>-</v>
          </cell>
        </row>
        <row r="39">
          <cell r="B39" t="str">
            <v>宮中６丁目全体</v>
          </cell>
          <cell r="C39">
            <v>0</v>
          </cell>
          <cell r="D39">
            <v>99</v>
          </cell>
          <cell r="E39">
            <v>-1</v>
          </cell>
          <cell r="F39">
            <v>81</v>
          </cell>
          <cell r="G39">
            <v>-1</v>
          </cell>
          <cell r="H39">
            <v>180</v>
          </cell>
          <cell r="I39">
            <v>0</v>
          </cell>
          <cell r="J39">
            <v>103</v>
          </cell>
        </row>
        <row r="40">
          <cell r="B40" t="str">
            <v>宮中６丁目外国人</v>
          </cell>
          <cell r="C40">
            <v>0</v>
          </cell>
          <cell r="D40">
            <v>1</v>
          </cell>
          <cell r="E40">
            <v>0</v>
          </cell>
          <cell r="F40">
            <v>4</v>
          </cell>
          <cell r="G40">
            <v>0</v>
          </cell>
          <cell r="H40">
            <v>5</v>
          </cell>
          <cell r="I40" t="str">
            <v>-</v>
          </cell>
          <cell r="J40" t="str">
            <v>-</v>
          </cell>
        </row>
        <row r="41">
          <cell r="B41" t="str">
            <v>宮中７丁目全体</v>
          </cell>
          <cell r="C41">
            <v>2</v>
          </cell>
          <cell r="D41">
            <v>81</v>
          </cell>
          <cell r="E41">
            <v>0</v>
          </cell>
          <cell r="F41">
            <v>86</v>
          </cell>
          <cell r="G41">
            <v>2</v>
          </cell>
          <cell r="H41">
            <v>167</v>
          </cell>
          <cell r="I41">
            <v>0</v>
          </cell>
          <cell r="J41">
            <v>78</v>
          </cell>
        </row>
        <row r="42">
          <cell r="B42" t="str">
            <v>宮中７丁目外国人</v>
          </cell>
          <cell r="C42">
            <v>0</v>
          </cell>
          <cell r="D42">
            <v>1</v>
          </cell>
          <cell r="E42">
            <v>0</v>
          </cell>
          <cell r="F42">
            <v>4</v>
          </cell>
          <cell r="G42">
            <v>0</v>
          </cell>
          <cell r="H42">
            <v>5</v>
          </cell>
          <cell r="I42" t="str">
            <v>-</v>
          </cell>
          <cell r="J42" t="str">
            <v>-</v>
          </cell>
        </row>
        <row r="43">
          <cell r="B43" t="str">
            <v>宮中８丁目全体</v>
          </cell>
          <cell r="C43">
            <v>1</v>
          </cell>
          <cell r="D43">
            <v>125</v>
          </cell>
          <cell r="E43">
            <v>0</v>
          </cell>
          <cell r="F43">
            <v>113</v>
          </cell>
          <cell r="G43">
            <v>1</v>
          </cell>
          <cell r="H43">
            <v>238</v>
          </cell>
          <cell r="I43">
            <v>1</v>
          </cell>
          <cell r="J43">
            <v>114</v>
          </cell>
        </row>
        <row r="44">
          <cell r="B44" t="str">
            <v>宮中８丁目外国人</v>
          </cell>
          <cell r="C44">
            <v>0</v>
          </cell>
          <cell r="D44">
            <v>4</v>
          </cell>
          <cell r="E44">
            <v>0</v>
          </cell>
          <cell r="F44">
            <v>6</v>
          </cell>
          <cell r="G44">
            <v>0</v>
          </cell>
          <cell r="H44">
            <v>10</v>
          </cell>
          <cell r="I44" t="str">
            <v>-</v>
          </cell>
          <cell r="J44" t="str">
            <v>-</v>
          </cell>
        </row>
        <row r="45">
          <cell r="B45" t="str">
            <v>宮中全体</v>
          </cell>
          <cell r="C45">
            <v>0</v>
          </cell>
          <cell r="D45">
            <v>3920</v>
          </cell>
          <cell r="E45">
            <v>-1</v>
          </cell>
          <cell r="F45">
            <v>3956</v>
          </cell>
          <cell r="G45">
            <v>-1</v>
          </cell>
          <cell r="H45">
            <v>7876</v>
          </cell>
          <cell r="I45">
            <v>3</v>
          </cell>
          <cell r="J45">
            <v>3660</v>
          </cell>
        </row>
        <row r="46">
          <cell r="B46" t="str">
            <v>宮中外国人</v>
          </cell>
          <cell r="C46">
            <v>4</v>
          </cell>
          <cell r="D46">
            <v>51</v>
          </cell>
          <cell r="E46">
            <v>3</v>
          </cell>
          <cell r="F46">
            <v>77</v>
          </cell>
          <cell r="G46">
            <v>7</v>
          </cell>
          <cell r="H46">
            <v>128</v>
          </cell>
          <cell r="I46" t="str">
            <v>-</v>
          </cell>
          <cell r="J46" t="str">
            <v>-</v>
          </cell>
        </row>
        <row r="47">
          <cell r="B47" t="str">
            <v>宮下１丁目全体</v>
          </cell>
          <cell r="C47">
            <v>1</v>
          </cell>
          <cell r="D47">
            <v>78</v>
          </cell>
          <cell r="E47">
            <v>0</v>
          </cell>
          <cell r="F47">
            <v>56</v>
          </cell>
          <cell r="G47">
            <v>1</v>
          </cell>
          <cell r="H47">
            <v>134</v>
          </cell>
          <cell r="I47">
            <v>1</v>
          </cell>
          <cell r="J47">
            <v>79</v>
          </cell>
        </row>
        <row r="48">
          <cell r="B48" t="str">
            <v>宮下１丁目外国人</v>
          </cell>
          <cell r="C48">
            <v>0</v>
          </cell>
          <cell r="D48">
            <v>1</v>
          </cell>
          <cell r="E48">
            <v>0</v>
          </cell>
          <cell r="F48">
            <v>4</v>
          </cell>
          <cell r="G48">
            <v>0</v>
          </cell>
          <cell r="H48">
            <v>5</v>
          </cell>
          <cell r="I48" t="str">
            <v>-</v>
          </cell>
          <cell r="J48" t="str">
            <v>-</v>
          </cell>
        </row>
        <row r="49">
          <cell r="B49" t="str">
            <v>宮下２丁目全体</v>
          </cell>
          <cell r="C49">
            <v>2</v>
          </cell>
          <cell r="D49">
            <v>142</v>
          </cell>
          <cell r="E49">
            <v>-1</v>
          </cell>
          <cell r="F49">
            <v>96</v>
          </cell>
          <cell r="G49">
            <v>1</v>
          </cell>
          <cell r="H49">
            <v>238</v>
          </cell>
          <cell r="I49">
            <v>2</v>
          </cell>
          <cell r="J49">
            <v>155</v>
          </cell>
        </row>
        <row r="50">
          <cell r="B50" t="str">
            <v>宮下２丁目外国人</v>
          </cell>
          <cell r="C50">
            <v>0</v>
          </cell>
          <cell r="D50">
            <v>11</v>
          </cell>
          <cell r="E50">
            <v>0</v>
          </cell>
          <cell r="F50">
            <v>6</v>
          </cell>
          <cell r="G50">
            <v>0</v>
          </cell>
          <cell r="H50">
            <v>17</v>
          </cell>
          <cell r="I50" t="str">
            <v>-</v>
          </cell>
          <cell r="J50" t="str">
            <v>-</v>
          </cell>
        </row>
        <row r="51">
          <cell r="B51" t="str">
            <v>宮下３丁目全体</v>
          </cell>
          <cell r="C51">
            <v>0</v>
          </cell>
          <cell r="D51">
            <v>33</v>
          </cell>
          <cell r="E51">
            <v>0</v>
          </cell>
          <cell r="F51">
            <v>30</v>
          </cell>
          <cell r="G51">
            <v>0</v>
          </cell>
          <cell r="H51">
            <v>63</v>
          </cell>
          <cell r="I51">
            <v>0</v>
          </cell>
          <cell r="J51">
            <v>37</v>
          </cell>
        </row>
        <row r="52">
          <cell r="B52" t="str">
            <v>宮下３丁目外国人</v>
          </cell>
          <cell r="C52">
            <v>0</v>
          </cell>
          <cell r="D52">
            <v>2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 t="str">
            <v>-</v>
          </cell>
          <cell r="J52" t="str">
            <v>-</v>
          </cell>
        </row>
        <row r="53">
          <cell r="B53" t="str">
            <v>宮下４丁目全体</v>
          </cell>
          <cell r="C53">
            <v>0</v>
          </cell>
          <cell r="D53">
            <v>111</v>
          </cell>
          <cell r="E53">
            <v>-1</v>
          </cell>
          <cell r="F53">
            <v>101</v>
          </cell>
          <cell r="G53">
            <v>-1</v>
          </cell>
          <cell r="H53">
            <v>212</v>
          </cell>
          <cell r="I53">
            <v>1</v>
          </cell>
          <cell r="J53">
            <v>106</v>
          </cell>
        </row>
        <row r="54">
          <cell r="B54" t="str">
            <v>宮下４丁目外国人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1</v>
          </cell>
          <cell r="I54" t="str">
            <v>-</v>
          </cell>
          <cell r="J54" t="str">
            <v>-</v>
          </cell>
        </row>
        <row r="55">
          <cell r="B55" t="str">
            <v>宮下５丁目全体</v>
          </cell>
          <cell r="C55">
            <v>0</v>
          </cell>
          <cell r="D55">
            <v>116</v>
          </cell>
          <cell r="E55">
            <v>-2</v>
          </cell>
          <cell r="F55">
            <v>107</v>
          </cell>
          <cell r="G55">
            <v>-2</v>
          </cell>
          <cell r="H55">
            <v>223</v>
          </cell>
          <cell r="I55">
            <v>2</v>
          </cell>
          <cell r="J55">
            <v>108</v>
          </cell>
        </row>
        <row r="56">
          <cell r="B56" t="str">
            <v>宮下５丁目外国人</v>
          </cell>
          <cell r="C56">
            <v>0</v>
          </cell>
          <cell r="D56">
            <v>2</v>
          </cell>
          <cell r="E56">
            <v>0</v>
          </cell>
          <cell r="F56">
            <v>2</v>
          </cell>
          <cell r="G56">
            <v>0</v>
          </cell>
          <cell r="H56">
            <v>4</v>
          </cell>
          <cell r="I56" t="str">
            <v>-</v>
          </cell>
          <cell r="J56" t="str">
            <v>-</v>
          </cell>
        </row>
        <row r="57">
          <cell r="B57" t="str">
            <v>城山１丁目全体</v>
          </cell>
          <cell r="C57">
            <v>-1</v>
          </cell>
          <cell r="D57">
            <v>15</v>
          </cell>
          <cell r="E57">
            <v>0</v>
          </cell>
          <cell r="F57">
            <v>10</v>
          </cell>
          <cell r="G57">
            <v>-1</v>
          </cell>
          <cell r="H57">
            <v>25</v>
          </cell>
          <cell r="I57">
            <v>0</v>
          </cell>
          <cell r="J57">
            <v>12</v>
          </cell>
        </row>
        <row r="58">
          <cell r="B58" t="str">
            <v>城山１丁目外国人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>-</v>
          </cell>
          <cell r="J58" t="str">
            <v>-</v>
          </cell>
        </row>
        <row r="59">
          <cell r="B59" t="str">
            <v>城山２丁目全体</v>
          </cell>
          <cell r="C59">
            <v>0</v>
          </cell>
          <cell r="D59">
            <v>24</v>
          </cell>
          <cell r="E59">
            <v>0</v>
          </cell>
          <cell r="F59">
            <v>19</v>
          </cell>
          <cell r="G59">
            <v>0</v>
          </cell>
          <cell r="H59">
            <v>43</v>
          </cell>
          <cell r="I59">
            <v>0</v>
          </cell>
          <cell r="J59">
            <v>19</v>
          </cell>
        </row>
        <row r="60">
          <cell r="B60" t="str">
            <v>城山２丁目外国人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>-</v>
          </cell>
          <cell r="J60" t="str">
            <v>-</v>
          </cell>
        </row>
        <row r="61">
          <cell r="B61" t="str">
            <v>城山４丁目全体</v>
          </cell>
          <cell r="C61">
            <v>1</v>
          </cell>
          <cell r="D61">
            <v>129</v>
          </cell>
          <cell r="E61">
            <v>0</v>
          </cell>
          <cell r="F61">
            <v>148</v>
          </cell>
          <cell r="G61">
            <v>1</v>
          </cell>
          <cell r="H61">
            <v>277</v>
          </cell>
          <cell r="I61">
            <v>3</v>
          </cell>
          <cell r="J61">
            <v>122</v>
          </cell>
        </row>
        <row r="62">
          <cell r="B62" t="str">
            <v>城山４丁目外国人</v>
          </cell>
          <cell r="C62">
            <v>0</v>
          </cell>
          <cell r="D62">
            <v>1</v>
          </cell>
          <cell r="E62">
            <v>0</v>
          </cell>
          <cell r="F62">
            <v>5</v>
          </cell>
          <cell r="G62">
            <v>0</v>
          </cell>
          <cell r="H62">
            <v>6</v>
          </cell>
          <cell r="I62" t="str">
            <v>-</v>
          </cell>
          <cell r="J62" t="str">
            <v>-</v>
          </cell>
        </row>
        <row r="63">
          <cell r="B63" t="str">
            <v>神野１丁目全体</v>
          </cell>
          <cell r="C63">
            <v>0</v>
          </cell>
          <cell r="D63">
            <v>123</v>
          </cell>
          <cell r="E63">
            <v>-2</v>
          </cell>
          <cell r="F63">
            <v>124</v>
          </cell>
          <cell r="G63">
            <v>-2</v>
          </cell>
          <cell r="H63">
            <v>247</v>
          </cell>
          <cell r="I63">
            <v>1</v>
          </cell>
          <cell r="J63">
            <v>120</v>
          </cell>
        </row>
        <row r="64">
          <cell r="B64" t="str">
            <v>神野１丁目外国人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>-</v>
          </cell>
          <cell r="J64" t="str">
            <v>-</v>
          </cell>
        </row>
        <row r="65">
          <cell r="B65" t="str">
            <v>神野２丁目全体</v>
          </cell>
          <cell r="C65">
            <v>-3</v>
          </cell>
          <cell r="D65">
            <v>134</v>
          </cell>
          <cell r="E65">
            <v>-1</v>
          </cell>
          <cell r="F65">
            <v>149</v>
          </cell>
          <cell r="G65">
            <v>-4</v>
          </cell>
          <cell r="H65">
            <v>283</v>
          </cell>
          <cell r="I65">
            <v>-2</v>
          </cell>
          <cell r="J65">
            <v>138</v>
          </cell>
        </row>
        <row r="66">
          <cell r="B66" t="str">
            <v>神野２丁目外国人</v>
          </cell>
          <cell r="C66">
            <v>1</v>
          </cell>
          <cell r="D66">
            <v>3</v>
          </cell>
          <cell r="E66">
            <v>0</v>
          </cell>
          <cell r="F66">
            <v>4</v>
          </cell>
          <cell r="G66">
            <v>1</v>
          </cell>
          <cell r="H66">
            <v>7</v>
          </cell>
          <cell r="I66" t="str">
            <v>-</v>
          </cell>
          <cell r="J66" t="str">
            <v>-</v>
          </cell>
        </row>
        <row r="67">
          <cell r="B67" t="str">
            <v>神野３丁目全体</v>
          </cell>
          <cell r="C67">
            <v>-3</v>
          </cell>
          <cell r="D67">
            <v>144</v>
          </cell>
          <cell r="E67">
            <v>-1</v>
          </cell>
          <cell r="F67">
            <v>160</v>
          </cell>
          <cell r="G67">
            <v>-4</v>
          </cell>
          <cell r="H67">
            <v>304</v>
          </cell>
          <cell r="I67">
            <v>-1</v>
          </cell>
          <cell r="J67">
            <v>146</v>
          </cell>
        </row>
        <row r="68">
          <cell r="B68" t="str">
            <v>神野３丁目外国人</v>
          </cell>
          <cell r="C68">
            <v>0</v>
          </cell>
          <cell r="D68">
            <v>0</v>
          </cell>
          <cell r="E68">
            <v>1</v>
          </cell>
          <cell r="F68">
            <v>3</v>
          </cell>
          <cell r="G68">
            <v>1</v>
          </cell>
          <cell r="H68">
            <v>3</v>
          </cell>
          <cell r="I68" t="str">
            <v>-</v>
          </cell>
          <cell r="J68" t="str">
            <v>-</v>
          </cell>
        </row>
        <row r="69">
          <cell r="B69" t="str">
            <v>神野４丁目全体</v>
          </cell>
          <cell r="C69">
            <v>-1</v>
          </cell>
          <cell r="D69">
            <v>56</v>
          </cell>
          <cell r="E69">
            <v>-1</v>
          </cell>
          <cell r="F69">
            <v>51</v>
          </cell>
          <cell r="G69">
            <v>-2</v>
          </cell>
          <cell r="H69">
            <v>107</v>
          </cell>
          <cell r="I69">
            <v>-1</v>
          </cell>
          <cell r="J69">
            <v>46</v>
          </cell>
        </row>
        <row r="70">
          <cell r="B70" t="str">
            <v>神野４丁目外国人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>-</v>
          </cell>
          <cell r="J70" t="str">
            <v>-</v>
          </cell>
        </row>
        <row r="71">
          <cell r="B71" t="str">
            <v>根三田全体</v>
          </cell>
          <cell r="C71">
            <v>-2</v>
          </cell>
          <cell r="D71">
            <v>257</v>
          </cell>
          <cell r="E71">
            <v>0</v>
          </cell>
          <cell r="F71">
            <v>256</v>
          </cell>
          <cell r="G71">
            <v>-2</v>
          </cell>
          <cell r="H71">
            <v>513</v>
          </cell>
          <cell r="I71">
            <v>-1</v>
          </cell>
          <cell r="J71">
            <v>232</v>
          </cell>
        </row>
        <row r="72">
          <cell r="B72" t="str">
            <v>根三田外国人</v>
          </cell>
          <cell r="C72">
            <v>0</v>
          </cell>
          <cell r="D72">
            <v>12</v>
          </cell>
          <cell r="E72">
            <v>2</v>
          </cell>
          <cell r="F72">
            <v>4</v>
          </cell>
          <cell r="G72">
            <v>2</v>
          </cell>
          <cell r="H72">
            <v>16</v>
          </cell>
          <cell r="I72" t="str">
            <v>-</v>
          </cell>
          <cell r="J72" t="str">
            <v>-</v>
          </cell>
        </row>
        <row r="73">
          <cell r="B73" t="str">
            <v>厨１丁目全体</v>
          </cell>
          <cell r="C73">
            <v>-2</v>
          </cell>
          <cell r="D73">
            <v>153</v>
          </cell>
          <cell r="E73">
            <v>-3</v>
          </cell>
          <cell r="F73">
            <v>133</v>
          </cell>
          <cell r="G73">
            <v>-5</v>
          </cell>
          <cell r="H73">
            <v>286</v>
          </cell>
          <cell r="I73">
            <v>-1</v>
          </cell>
          <cell r="J73">
            <v>109</v>
          </cell>
        </row>
        <row r="74">
          <cell r="B74" t="str">
            <v>厨１丁目外国人</v>
          </cell>
          <cell r="C74">
            <v>0</v>
          </cell>
          <cell r="D74">
            <v>1</v>
          </cell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 t="str">
            <v>-</v>
          </cell>
          <cell r="J74" t="str">
            <v>-</v>
          </cell>
        </row>
        <row r="75">
          <cell r="B75" t="str">
            <v>厨２丁目全体</v>
          </cell>
          <cell r="C75">
            <v>-1</v>
          </cell>
          <cell r="D75">
            <v>155</v>
          </cell>
          <cell r="E75">
            <v>0</v>
          </cell>
          <cell r="F75">
            <v>144</v>
          </cell>
          <cell r="G75">
            <v>-1</v>
          </cell>
          <cell r="H75">
            <v>299</v>
          </cell>
          <cell r="I75">
            <v>1</v>
          </cell>
          <cell r="J75">
            <v>147</v>
          </cell>
        </row>
        <row r="76">
          <cell r="B76" t="str">
            <v>厨２丁目外国人</v>
          </cell>
          <cell r="C76">
            <v>0</v>
          </cell>
          <cell r="D76">
            <v>6</v>
          </cell>
          <cell r="E76">
            <v>0</v>
          </cell>
          <cell r="F76">
            <v>0</v>
          </cell>
          <cell r="G76">
            <v>0</v>
          </cell>
          <cell r="H76">
            <v>6</v>
          </cell>
          <cell r="I76" t="str">
            <v>-</v>
          </cell>
          <cell r="J76" t="str">
            <v>-</v>
          </cell>
        </row>
        <row r="77">
          <cell r="B77" t="str">
            <v>厨３丁目全体</v>
          </cell>
          <cell r="C77">
            <v>-2</v>
          </cell>
          <cell r="D77">
            <v>106</v>
          </cell>
          <cell r="E77">
            <v>-7</v>
          </cell>
          <cell r="F77">
            <v>87</v>
          </cell>
          <cell r="G77">
            <v>-9</v>
          </cell>
          <cell r="H77">
            <v>193</v>
          </cell>
          <cell r="I77">
            <v>-6</v>
          </cell>
          <cell r="J77">
            <v>107</v>
          </cell>
        </row>
        <row r="78">
          <cell r="B78" t="str">
            <v>厨３丁目外国人</v>
          </cell>
          <cell r="C78">
            <v>-1</v>
          </cell>
          <cell r="D78">
            <v>5</v>
          </cell>
          <cell r="E78">
            <v>-2</v>
          </cell>
          <cell r="F78">
            <v>1</v>
          </cell>
          <cell r="G78">
            <v>-3</v>
          </cell>
          <cell r="H78">
            <v>6</v>
          </cell>
          <cell r="I78" t="str">
            <v>-</v>
          </cell>
          <cell r="J78" t="str">
            <v>-</v>
          </cell>
        </row>
        <row r="79">
          <cell r="B79" t="str">
            <v>厨４丁目全体</v>
          </cell>
          <cell r="C79">
            <v>-5</v>
          </cell>
          <cell r="D79">
            <v>168</v>
          </cell>
          <cell r="E79">
            <v>1</v>
          </cell>
          <cell r="F79">
            <v>156</v>
          </cell>
          <cell r="G79">
            <v>-4</v>
          </cell>
          <cell r="H79">
            <v>324</v>
          </cell>
          <cell r="I79">
            <v>3</v>
          </cell>
          <cell r="J79">
            <v>143</v>
          </cell>
        </row>
        <row r="80">
          <cell r="B80" t="str">
            <v>厨４丁目外国人</v>
          </cell>
          <cell r="C80">
            <v>1</v>
          </cell>
          <cell r="D80">
            <v>8</v>
          </cell>
          <cell r="E80">
            <v>2</v>
          </cell>
          <cell r="F80">
            <v>8</v>
          </cell>
          <cell r="G80">
            <v>3</v>
          </cell>
          <cell r="H80">
            <v>16</v>
          </cell>
          <cell r="I80" t="str">
            <v>-</v>
          </cell>
          <cell r="J80" t="str">
            <v>-</v>
          </cell>
        </row>
        <row r="81">
          <cell r="B81" t="str">
            <v>厨５丁目全体</v>
          </cell>
          <cell r="C81">
            <v>-2</v>
          </cell>
          <cell r="D81">
            <v>86</v>
          </cell>
          <cell r="E81">
            <v>2</v>
          </cell>
          <cell r="F81">
            <v>86</v>
          </cell>
          <cell r="G81">
            <v>0</v>
          </cell>
          <cell r="H81">
            <v>172</v>
          </cell>
          <cell r="I81">
            <v>-1</v>
          </cell>
          <cell r="J81">
            <v>85</v>
          </cell>
        </row>
        <row r="82">
          <cell r="B82" t="str">
            <v>厨５丁目外国人</v>
          </cell>
          <cell r="C82">
            <v>-1</v>
          </cell>
          <cell r="D82">
            <v>0</v>
          </cell>
          <cell r="E82">
            <v>1</v>
          </cell>
          <cell r="F82">
            <v>2</v>
          </cell>
          <cell r="G82">
            <v>0</v>
          </cell>
          <cell r="H82">
            <v>2</v>
          </cell>
          <cell r="I82" t="str">
            <v>-</v>
          </cell>
          <cell r="J82" t="str">
            <v>-</v>
          </cell>
        </row>
        <row r="83">
          <cell r="B83" t="str">
            <v>緑ヶ丘１丁目全体</v>
          </cell>
          <cell r="C83">
            <v>0</v>
          </cell>
          <cell r="D83">
            <v>183</v>
          </cell>
          <cell r="E83">
            <v>-4</v>
          </cell>
          <cell r="F83">
            <v>179</v>
          </cell>
          <cell r="G83">
            <v>-4</v>
          </cell>
          <cell r="H83">
            <v>362</v>
          </cell>
          <cell r="I83">
            <v>-2</v>
          </cell>
          <cell r="J83">
            <v>147</v>
          </cell>
        </row>
        <row r="84">
          <cell r="B84" t="str">
            <v>緑ヶ丘１丁目外国人</v>
          </cell>
          <cell r="C84">
            <v>0</v>
          </cell>
          <cell r="D84">
            <v>1</v>
          </cell>
          <cell r="E84">
            <v>0</v>
          </cell>
          <cell r="F84">
            <v>5</v>
          </cell>
          <cell r="G84">
            <v>0</v>
          </cell>
          <cell r="H84">
            <v>6</v>
          </cell>
          <cell r="I84" t="str">
            <v>-</v>
          </cell>
          <cell r="J84" t="str">
            <v>-</v>
          </cell>
        </row>
        <row r="85">
          <cell r="B85" t="str">
            <v>緑ヶ丘２丁目全体</v>
          </cell>
          <cell r="C85">
            <v>0</v>
          </cell>
          <cell r="D85">
            <v>251</v>
          </cell>
          <cell r="E85">
            <v>-6</v>
          </cell>
          <cell r="F85">
            <v>257</v>
          </cell>
          <cell r="G85">
            <v>-6</v>
          </cell>
          <cell r="H85">
            <v>508</v>
          </cell>
          <cell r="I85">
            <v>-1</v>
          </cell>
          <cell r="J85">
            <v>185</v>
          </cell>
        </row>
        <row r="86">
          <cell r="B86" t="str">
            <v>緑ヶ丘２丁目外国人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 t="str">
            <v>-</v>
          </cell>
          <cell r="J86" t="str">
            <v>-</v>
          </cell>
        </row>
        <row r="87">
          <cell r="B87" t="str">
            <v>緑ヶ丘３丁目全体</v>
          </cell>
          <cell r="C87">
            <v>-2</v>
          </cell>
          <cell r="D87">
            <v>257</v>
          </cell>
          <cell r="E87">
            <v>0</v>
          </cell>
          <cell r="F87">
            <v>238</v>
          </cell>
          <cell r="G87">
            <v>-2</v>
          </cell>
          <cell r="H87">
            <v>495</v>
          </cell>
          <cell r="I87">
            <v>0</v>
          </cell>
          <cell r="J87">
            <v>171</v>
          </cell>
        </row>
        <row r="88">
          <cell r="B88" t="str">
            <v>緑ヶ丘３丁目外国人</v>
          </cell>
          <cell r="C88">
            <v>1</v>
          </cell>
          <cell r="D88">
            <v>2</v>
          </cell>
          <cell r="E88">
            <v>0</v>
          </cell>
          <cell r="F88">
            <v>2</v>
          </cell>
          <cell r="G88">
            <v>1</v>
          </cell>
          <cell r="H88">
            <v>4</v>
          </cell>
          <cell r="I88" t="str">
            <v>-</v>
          </cell>
          <cell r="J88" t="str">
            <v>-</v>
          </cell>
        </row>
        <row r="89">
          <cell r="B89" t="str">
            <v>緑ヶ丘４丁目全体</v>
          </cell>
          <cell r="C89">
            <v>1</v>
          </cell>
          <cell r="D89">
            <v>82</v>
          </cell>
          <cell r="E89">
            <v>1</v>
          </cell>
          <cell r="F89">
            <v>86</v>
          </cell>
          <cell r="G89">
            <v>2</v>
          </cell>
          <cell r="H89">
            <v>168</v>
          </cell>
          <cell r="I89">
            <v>1</v>
          </cell>
          <cell r="J89">
            <v>51</v>
          </cell>
        </row>
        <row r="90">
          <cell r="B90" t="str">
            <v>緑ヶ丘４丁目外国人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>-</v>
          </cell>
          <cell r="J90" t="str">
            <v>-</v>
          </cell>
        </row>
        <row r="91">
          <cell r="B91" t="str">
            <v>木滝全体</v>
          </cell>
          <cell r="C91">
            <v>-1</v>
          </cell>
          <cell r="D91">
            <v>236</v>
          </cell>
          <cell r="E91">
            <v>-3</v>
          </cell>
          <cell r="F91">
            <v>202</v>
          </cell>
          <cell r="G91">
            <v>-4</v>
          </cell>
          <cell r="H91">
            <v>438</v>
          </cell>
          <cell r="I91">
            <v>-1</v>
          </cell>
          <cell r="J91">
            <v>188</v>
          </cell>
        </row>
        <row r="92">
          <cell r="B92" t="str">
            <v>木滝外国人</v>
          </cell>
          <cell r="C92">
            <v>0</v>
          </cell>
          <cell r="D92">
            <v>8</v>
          </cell>
          <cell r="E92">
            <v>0</v>
          </cell>
          <cell r="F92">
            <v>3</v>
          </cell>
          <cell r="G92">
            <v>0</v>
          </cell>
          <cell r="H92">
            <v>11</v>
          </cell>
          <cell r="I92" t="str">
            <v>-</v>
          </cell>
          <cell r="J92" t="str">
            <v>-</v>
          </cell>
        </row>
        <row r="93">
          <cell r="B93" t="str">
            <v>佐田全体</v>
          </cell>
          <cell r="C93">
            <v>-1</v>
          </cell>
          <cell r="D93">
            <v>467</v>
          </cell>
          <cell r="E93">
            <v>-3</v>
          </cell>
          <cell r="F93">
            <v>449</v>
          </cell>
          <cell r="G93">
            <v>-4</v>
          </cell>
          <cell r="H93">
            <v>916</v>
          </cell>
          <cell r="I93">
            <v>0</v>
          </cell>
          <cell r="J93">
            <v>506</v>
          </cell>
        </row>
        <row r="94">
          <cell r="B94" t="str">
            <v>佐田外国人</v>
          </cell>
          <cell r="C94">
            <v>0</v>
          </cell>
          <cell r="D94">
            <v>10</v>
          </cell>
          <cell r="E94">
            <v>0</v>
          </cell>
          <cell r="F94">
            <v>7</v>
          </cell>
          <cell r="G94">
            <v>0</v>
          </cell>
          <cell r="H94">
            <v>17</v>
          </cell>
          <cell r="I94" t="str">
            <v>-</v>
          </cell>
          <cell r="J94" t="str">
            <v>-</v>
          </cell>
        </row>
        <row r="95">
          <cell r="B95" t="str">
            <v>下塙全体</v>
          </cell>
          <cell r="C95">
            <v>-2</v>
          </cell>
          <cell r="D95">
            <v>399</v>
          </cell>
          <cell r="E95">
            <v>2</v>
          </cell>
          <cell r="F95">
            <v>397</v>
          </cell>
          <cell r="G95">
            <v>0</v>
          </cell>
          <cell r="H95">
            <v>796</v>
          </cell>
          <cell r="I95">
            <v>2</v>
          </cell>
          <cell r="J95">
            <v>417</v>
          </cell>
        </row>
        <row r="96">
          <cell r="B96" t="str">
            <v>下塙外国人</v>
          </cell>
          <cell r="C96">
            <v>0</v>
          </cell>
          <cell r="D96">
            <v>2</v>
          </cell>
          <cell r="E96">
            <v>0</v>
          </cell>
          <cell r="F96">
            <v>7</v>
          </cell>
          <cell r="G96">
            <v>0</v>
          </cell>
          <cell r="H96">
            <v>9</v>
          </cell>
          <cell r="I96" t="str">
            <v>-</v>
          </cell>
          <cell r="J96" t="str">
            <v>-</v>
          </cell>
        </row>
        <row r="97">
          <cell r="B97" t="str">
            <v>谷原全体</v>
          </cell>
          <cell r="C97">
            <v>0</v>
          </cell>
          <cell r="D97">
            <v>131</v>
          </cell>
          <cell r="E97">
            <v>0</v>
          </cell>
          <cell r="F97">
            <v>129</v>
          </cell>
          <cell r="G97">
            <v>0</v>
          </cell>
          <cell r="H97">
            <v>260</v>
          </cell>
          <cell r="I97">
            <v>0</v>
          </cell>
          <cell r="J97">
            <v>104</v>
          </cell>
        </row>
        <row r="98">
          <cell r="B98" t="str">
            <v>谷原外国人</v>
          </cell>
          <cell r="C98">
            <v>0</v>
          </cell>
          <cell r="D98">
            <v>0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 t="str">
            <v>-</v>
          </cell>
          <cell r="J98" t="str">
            <v>-</v>
          </cell>
        </row>
        <row r="99">
          <cell r="B99" t="str">
            <v>鰐川全体</v>
          </cell>
          <cell r="C99">
            <v>0</v>
          </cell>
          <cell r="D99">
            <v>23</v>
          </cell>
          <cell r="E99">
            <v>1</v>
          </cell>
          <cell r="F99">
            <v>29</v>
          </cell>
          <cell r="G99">
            <v>1</v>
          </cell>
          <cell r="H99">
            <v>52</v>
          </cell>
          <cell r="I99">
            <v>1</v>
          </cell>
          <cell r="J99">
            <v>25</v>
          </cell>
        </row>
        <row r="100">
          <cell r="B100" t="str">
            <v>鰐川外国人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 t="str">
            <v>-</v>
          </cell>
          <cell r="J100" t="str">
            <v>-</v>
          </cell>
        </row>
        <row r="101">
          <cell r="B101" t="str">
            <v>長栖全体</v>
          </cell>
          <cell r="C101">
            <v>2</v>
          </cell>
          <cell r="D101">
            <v>410</v>
          </cell>
          <cell r="E101">
            <v>3</v>
          </cell>
          <cell r="F101">
            <v>288</v>
          </cell>
          <cell r="G101">
            <v>5</v>
          </cell>
          <cell r="H101">
            <v>698</v>
          </cell>
          <cell r="I101">
            <v>8</v>
          </cell>
          <cell r="J101">
            <v>438</v>
          </cell>
        </row>
        <row r="102">
          <cell r="B102" t="str">
            <v>長栖外国人</v>
          </cell>
          <cell r="C102">
            <v>1</v>
          </cell>
          <cell r="D102">
            <v>22</v>
          </cell>
          <cell r="E102">
            <v>0</v>
          </cell>
          <cell r="F102">
            <v>9</v>
          </cell>
          <cell r="G102">
            <v>1</v>
          </cell>
          <cell r="H102">
            <v>31</v>
          </cell>
          <cell r="I102" t="str">
            <v>-</v>
          </cell>
          <cell r="J102" t="str">
            <v>-</v>
          </cell>
        </row>
        <row r="103">
          <cell r="B103" t="str">
            <v>泉川全体</v>
          </cell>
          <cell r="C103">
            <v>1</v>
          </cell>
          <cell r="D103">
            <v>120</v>
          </cell>
          <cell r="E103">
            <v>3</v>
          </cell>
          <cell r="F103">
            <v>95</v>
          </cell>
          <cell r="G103">
            <v>4</v>
          </cell>
          <cell r="H103">
            <v>215</v>
          </cell>
          <cell r="I103">
            <v>1</v>
          </cell>
          <cell r="J103">
            <v>118</v>
          </cell>
        </row>
        <row r="104">
          <cell r="B104" t="str">
            <v>泉川外国人</v>
          </cell>
          <cell r="C104">
            <v>0</v>
          </cell>
          <cell r="D104">
            <v>11</v>
          </cell>
          <cell r="E104">
            <v>0</v>
          </cell>
          <cell r="F104">
            <v>1</v>
          </cell>
          <cell r="G104">
            <v>0</v>
          </cell>
          <cell r="H104">
            <v>12</v>
          </cell>
          <cell r="I104" t="str">
            <v>-</v>
          </cell>
          <cell r="J104" t="str">
            <v>-</v>
          </cell>
        </row>
        <row r="105">
          <cell r="B105" t="str">
            <v>国末全体</v>
          </cell>
          <cell r="C105">
            <v>0</v>
          </cell>
          <cell r="D105">
            <v>148</v>
          </cell>
          <cell r="E105">
            <v>0</v>
          </cell>
          <cell r="F105">
            <v>124</v>
          </cell>
          <cell r="G105">
            <v>0</v>
          </cell>
          <cell r="H105">
            <v>272</v>
          </cell>
          <cell r="I105">
            <v>1</v>
          </cell>
          <cell r="J105">
            <v>161</v>
          </cell>
        </row>
        <row r="106">
          <cell r="B106" t="str">
            <v>国末外国人</v>
          </cell>
          <cell r="C106">
            <v>1</v>
          </cell>
          <cell r="D106">
            <v>6</v>
          </cell>
          <cell r="E106">
            <v>0</v>
          </cell>
          <cell r="F106">
            <v>0</v>
          </cell>
          <cell r="G106">
            <v>1</v>
          </cell>
          <cell r="H106">
            <v>6</v>
          </cell>
          <cell r="I106" t="str">
            <v>-</v>
          </cell>
          <cell r="J106" t="str">
            <v>-</v>
          </cell>
        </row>
        <row r="107">
          <cell r="B107" t="str">
            <v>粟生全体</v>
          </cell>
          <cell r="C107">
            <v>5</v>
          </cell>
          <cell r="D107">
            <v>450</v>
          </cell>
          <cell r="E107">
            <v>-1</v>
          </cell>
          <cell r="F107">
            <v>436</v>
          </cell>
          <cell r="G107">
            <v>4</v>
          </cell>
          <cell r="H107">
            <v>886</v>
          </cell>
          <cell r="I107">
            <v>4</v>
          </cell>
          <cell r="J107">
            <v>372</v>
          </cell>
        </row>
        <row r="108">
          <cell r="B108" t="str">
            <v>粟生外国人</v>
          </cell>
          <cell r="C108">
            <v>0</v>
          </cell>
          <cell r="D108">
            <v>9</v>
          </cell>
          <cell r="E108">
            <v>0</v>
          </cell>
          <cell r="F108">
            <v>4</v>
          </cell>
          <cell r="G108">
            <v>0</v>
          </cell>
          <cell r="H108">
            <v>13</v>
          </cell>
          <cell r="I108" t="str">
            <v>-</v>
          </cell>
          <cell r="J108" t="str">
            <v>-</v>
          </cell>
        </row>
        <row r="109">
          <cell r="B109" t="str">
            <v>光全体</v>
          </cell>
          <cell r="C109">
            <v>1</v>
          </cell>
          <cell r="D109">
            <v>4</v>
          </cell>
          <cell r="E109">
            <v>0</v>
          </cell>
          <cell r="F109">
            <v>1</v>
          </cell>
          <cell r="G109">
            <v>1</v>
          </cell>
          <cell r="H109">
            <v>5</v>
          </cell>
          <cell r="I109">
            <v>1</v>
          </cell>
          <cell r="J109">
            <v>4</v>
          </cell>
        </row>
        <row r="110">
          <cell r="B110" t="str">
            <v>光外国人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>-</v>
          </cell>
          <cell r="J110" t="str">
            <v>-</v>
          </cell>
        </row>
        <row r="111">
          <cell r="B111" t="str">
            <v>鉢形全体</v>
          </cell>
          <cell r="C111">
            <v>2</v>
          </cell>
          <cell r="D111">
            <v>565</v>
          </cell>
          <cell r="E111">
            <v>-4</v>
          </cell>
          <cell r="F111">
            <v>488</v>
          </cell>
          <cell r="G111">
            <v>-2</v>
          </cell>
          <cell r="H111">
            <v>1053</v>
          </cell>
          <cell r="I111">
            <v>7</v>
          </cell>
          <cell r="J111">
            <v>518</v>
          </cell>
        </row>
        <row r="112">
          <cell r="B112" t="str">
            <v>鉢形外国人</v>
          </cell>
          <cell r="C112">
            <v>0</v>
          </cell>
          <cell r="D112">
            <v>21</v>
          </cell>
          <cell r="E112">
            <v>0</v>
          </cell>
          <cell r="F112">
            <v>19</v>
          </cell>
          <cell r="G112">
            <v>0</v>
          </cell>
          <cell r="H112">
            <v>40</v>
          </cell>
          <cell r="I112" t="str">
            <v>-</v>
          </cell>
          <cell r="J112" t="str">
            <v>-</v>
          </cell>
        </row>
        <row r="113">
          <cell r="B113" t="str">
            <v>鉢形台１丁目全体</v>
          </cell>
          <cell r="C113">
            <v>0</v>
          </cell>
          <cell r="D113">
            <v>131</v>
          </cell>
          <cell r="E113">
            <v>-3</v>
          </cell>
          <cell r="F113">
            <v>116</v>
          </cell>
          <cell r="G113">
            <v>-3</v>
          </cell>
          <cell r="H113">
            <v>247</v>
          </cell>
          <cell r="I113">
            <v>-3</v>
          </cell>
          <cell r="J113">
            <v>136</v>
          </cell>
        </row>
        <row r="114">
          <cell r="B114" t="str">
            <v>鉢形台１丁目外国人</v>
          </cell>
          <cell r="C114">
            <v>0</v>
          </cell>
          <cell r="D114">
            <v>9</v>
          </cell>
          <cell r="E114">
            <v>0</v>
          </cell>
          <cell r="F114">
            <v>4</v>
          </cell>
          <cell r="G114">
            <v>0</v>
          </cell>
          <cell r="H114">
            <v>13</v>
          </cell>
          <cell r="I114" t="str">
            <v>-</v>
          </cell>
          <cell r="J114" t="str">
            <v>-</v>
          </cell>
        </row>
        <row r="115">
          <cell r="B115" t="str">
            <v>鉢形台２丁目全体</v>
          </cell>
          <cell r="C115">
            <v>7</v>
          </cell>
          <cell r="D115">
            <v>261</v>
          </cell>
          <cell r="E115">
            <v>4</v>
          </cell>
          <cell r="F115">
            <v>253</v>
          </cell>
          <cell r="G115">
            <v>11</v>
          </cell>
          <cell r="H115">
            <v>514</v>
          </cell>
          <cell r="I115">
            <v>8</v>
          </cell>
          <cell r="J115">
            <v>274</v>
          </cell>
        </row>
        <row r="116">
          <cell r="B116" t="str">
            <v>鉢形台２丁目外国人</v>
          </cell>
          <cell r="C116">
            <v>8</v>
          </cell>
          <cell r="D116">
            <v>31</v>
          </cell>
          <cell r="E116">
            <v>1</v>
          </cell>
          <cell r="F116">
            <v>34</v>
          </cell>
          <cell r="G116">
            <v>9</v>
          </cell>
          <cell r="H116">
            <v>65</v>
          </cell>
          <cell r="I116" t="str">
            <v>-</v>
          </cell>
          <cell r="J116" t="str">
            <v>-</v>
          </cell>
        </row>
        <row r="117">
          <cell r="B117" t="str">
            <v>鉢形台３丁目全体</v>
          </cell>
          <cell r="C117">
            <v>-2</v>
          </cell>
          <cell r="D117">
            <v>153</v>
          </cell>
          <cell r="E117">
            <v>-1</v>
          </cell>
          <cell r="F117">
            <v>141</v>
          </cell>
          <cell r="G117">
            <v>-3</v>
          </cell>
          <cell r="H117">
            <v>294</v>
          </cell>
          <cell r="I117">
            <v>-1</v>
          </cell>
          <cell r="J117">
            <v>150</v>
          </cell>
        </row>
        <row r="118">
          <cell r="B118" t="str">
            <v>鉢形台３丁目外国人</v>
          </cell>
          <cell r="C118">
            <v>-1</v>
          </cell>
          <cell r="D118">
            <v>13</v>
          </cell>
          <cell r="E118">
            <v>0</v>
          </cell>
          <cell r="F118">
            <v>9</v>
          </cell>
          <cell r="G118">
            <v>-1</v>
          </cell>
          <cell r="H118">
            <v>22</v>
          </cell>
          <cell r="I118" t="str">
            <v>-</v>
          </cell>
          <cell r="J118" t="str">
            <v>-</v>
          </cell>
        </row>
        <row r="119">
          <cell r="B119" t="str">
            <v>平井全体</v>
          </cell>
          <cell r="C119">
            <v>-24</v>
          </cell>
          <cell r="D119">
            <v>3677</v>
          </cell>
          <cell r="E119">
            <v>-8</v>
          </cell>
          <cell r="F119">
            <v>3287</v>
          </cell>
          <cell r="G119">
            <v>-32</v>
          </cell>
          <cell r="H119">
            <v>6964</v>
          </cell>
          <cell r="I119">
            <v>-3</v>
          </cell>
          <cell r="J119">
            <v>3502</v>
          </cell>
        </row>
        <row r="120">
          <cell r="B120" t="str">
            <v>平井外国人</v>
          </cell>
          <cell r="C120">
            <v>1</v>
          </cell>
          <cell r="D120">
            <v>91</v>
          </cell>
          <cell r="E120">
            <v>2</v>
          </cell>
          <cell r="F120">
            <v>76</v>
          </cell>
          <cell r="G120">
            <v>3</v>
          </cell>
          <cell r="H120">
            <v>167</v>
          </cell>
          <cell r="I120" t="str">
            <v>-</v>
          </cell>
          <cell r="J120" t="str">
            <v>-</v>
          </cell>
        </row>
        <row r="121">
          <cell r="B121" t="str">
            <v>港ケ丘全体</v>
          </cell>
          <cell r="C121">
            <v>0</v>
          </cell>
          <cell r="D121">
            <v>595</v>
          </cell>
          <cell r="E121">
            <v>-3</v>
          </cell>
          <cell r="F121">
            <v>561</v>
          </cell>
          <cell r="G121">
            <v>-3</v>
          </cell>
          <cell r="H121">
            <v>1156</v>
          </cell>
          <cell r="I121">
            <v>4</v>
          </cell>
          <cell r="J121">
            <v>529</v>
          </cell>
        </row>
        <row r="122">
          <cell r="B122" t="str">
            <v>港ケ丘外国人</v>
          </cell>
          <cell r="C122">
            <v>2</v>
          </cell>
          <cell r="D122">
            <v>4</v>
          </cell>
          <cell r="E122">
            <v>0</v>
          </cell>
          <cell r="F122">
            <v>16</v>
          </cell>
          <cell r="G122">
            <v>2</v>
          </cell>
          <cell r="H122">
            <v>20</v>
          </cell>
          <cell r="I122" t="str">
            <v>-</v>
          </cell>
          <cell r="J122" t="str">
            <v>-</v>
          </cell>
        </row>
        <row r="123">
          <cell r="B123" t="str">
            <v>平井南全体</v>
          </cell>
          <cell r="C123">
            <v>-2</v>
          </cell>
          <cell r="D123">
            <v>102</v>
          </cell>
          <cell r="E123">
            <v>-4</v>
          </cell>
          <cell r="F123">
            <v>114</v>
          </cell>
          <cell r="G123">
            <v>-6</v>
          </cell>
          <cell r="H123">
            <v>216</v>
          </cell>
          <cell r="I123">
            <v>0</v>
          </cell>
          <cell r="J123">
            <v>95</v>
          </cell>
        </row>
        <row r="124">
          <cell r="B124" t="str">
            <v>平井南外国人</v>
          </cell>
          <cell r="C124">
            <v>0</v>
          </cell>
          <cell r="D124">
            <v>1</v>
          </cell>
          <cell r="E124">
            <v>0</v>
          </cell>
          <cell r="F124">
            <v>1</v>
          </cell>
          <cell r="G124">
            <v>0</v>
          </cell>
          <cell r="H124">
            <v>2</v>
          </cell>
          <cell r="I124" t="str">
            <v>-</v>
          </cell>
          <cell r="J124" t="str">
            <v>-</v>
          </cell>
        </row>
        <row r="125">
          <cell r="B125" t="str">
            <v>木滝佐田谷原入会全体</v>
          </cell>
          <cell r="C125">
            <v>-1</v>
          </cell>
          <cell r="D125">
            <v>72</v>
          </cell>
          <cell r="E125">
            <v>0</v>
          </cell>
          <cell r="F125">
            <v>68</v>
          </cell>
          <cell r="G125">
            <v>-1</v>
          </cell>
          <cell r="H125">
            <v>140</v>
          </cell>
          <cell r="I125">
            <v>0</v>
          </cell>
          <cell r="J125">
            <v>76</v>
          </cell>
        </row>
        <row r="126">
          <cell r="B126" t="str">
            <v>木滝佐田谷原入会外国人</v>
          </cell>
          <cell r="C126">
            <v>0</v>
          </cell>
          <cell r="D126">
            <v>0</v>
          </cell>
          <cell r="E126">
            <v>0</v>
          </cell>
          <cell r="F126">
            <v>4</v>
          </cell>
          <cell r="G126">
            <v>0</v>
          </cell>
          <cell r="H126">
            <v>4</v>
          </cell>
          <cell r="I126" t="str">
            <v>-</v>
          </cell>
          <cell r="J126" t="str">
            <v>-</v>
          </cell>
        </row>
        <row r="127">
          <cell r="B127" t="str">
            <v>木滝佐田下塙谷原入会全体</v>
          </cell>
          <cell r="C127">
            <v>0</v>
          </cell>
          <cell r="D127">
            <v>3</v>
          </cell>
          <cell r="E127">
            <v>0</v>
          </cell>
          <cell r="F127">
            <v>2</v>
          </cell>
          <cell r="G127">
            <v>0</v>
          </cell>
          <cell r="H127">
            <v>5</v>
          </cell>
          <cell r="I127">
            <v>0</v>
          </cell>
          <cell r="J127">
            <v>2</v>
          </cell>
        </row>
        <row r="128">
          <cell r="B128" t="str">
            <v>木滝佐田下塙谷原入会外国人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>-</v>
          </cell>
          <cell r="J128" t="str">
            <v>-</v>
          </cell>
        </row>
        <row r="129">
          <cell r="B129" t="str">
            <v>平井東１丁目全体</v>
          </cell>
          <cell r="C129">
            <v>6</v>
          </cell>
          <cell r="D129">
            <v>161</v>
          </cell>
          <cell r="E129">
            <v>3</v>
          </cell>
          <cell r="F129">
            <v>142</v>
          </cell>
          <cell r="G129">
            <v>9</v>
          </cell>
          <cell r="H129">
            <v>303</v>
          </cell>
          <cell r="I129">
            <v>9</v>
          </cell>
          <cell r="J129">
            <v>151</v>
          </cell>
        </row>
        <row r="130">
          <cell r="B130" t="str">
            <v>平井東１丁目外国人</v>
          </cell>
          <cell r="C130">
            <v>1</v>
          </cell>
          <cell r="D130">
            <v>22</v>
          </cell>
          <cell r="E130">
            <v>0</v>
          </cell>
          <cell r="F130">
            <v>15</v>
          </cell>
          <cell r="G130">
            <v>1</v>
          </cell>
          <cell r="H130">
            <v>37</v>
          </cell>
          <cell r="I130" t="str">
            <v>-</v>
          </cell>
          <cell r="J130" t="str">
            <v>-</v>
          </cell>
        </row>
        <row r="131">
          <cell r="B131" t="str">
            <v>平井東２丁目全体</v>
          </cell>
          <cell r="C131">
            <v>2</v>
          </cell>
          <cell r="D131">
            <v>116</v>
          </cell>
          <cell r="E131">
            <v>-2</v>
          </cell>
          <cell r="F131">
            <v>115</v>
          </cell>
          <cell r="G131">
            <v>0</v>
          </cell>
          <cell r="H131">
            <v>231</v>
          </cell>
          <cell r="I131">
            <v>2</v>
          </cell>
          <cell r="J131">
            <v>126</v>
          </cell>
        </row>
        <row r="132">
          <cell r="B132" t="str">
            <v>平井東２丁目外国人</v>
          </cell>
          <cell r="C132">
            <v>0</v>
          </cell>
          <cell r="D132">
            <v>7</v>
          </cell>
          <cell r="E132">
            <v>0</v>
          </cell>
          <cell r="F132">
            <v>4</v>
          </cell>
          <cell r="G132">
            <v>0</v>
          </cell>
          <cell r="H132">
            <v>11</v>
          </cell>
          <cell r="I132" t="str">
            <v>-</v>
          </cell>
          <cell r="J132" t="str">
            <v>-</v>
          </cell>
        </row>
        <row r="133">
          <cell r="B133" t="str">
            <v>平井東３丁目全体</v>
          </cell>
          <cell r="C133">
            <v>-2</v>
          </cell>
          <cell r="D133">
            <v>151</v>
          </cell>
          <cell r="E133">
            <v>1</v>
          </cell>
          <cell r="F133">
            <v>157</v>
          </cell>
          <cell r="G133">
            <v>-1</v>
          </cell>
          <cell r="H133">
            <v>308</v>
          </cell>
          <cell r="I133">
            <v>-1</v>
          </cell>
          <cell r="J133">
            <v>181</v>
          </cell>
        </row>
        <row r="134">
          <cell r="B134" t="str">
            <v>平井東３丁目外国人</v>
          </cell>
          <cell r="C134">
            <v>1</v>
          </cell>
          <cell r="D134">
            <v>8</v>
          </cell>
          <cell r="E134">
            <v>0</v>
          </cell>
          <cell r="F134">
            <v>1</v>
          </cell>
          <cell r="G134">
            <v>1</v>
          </cell>
          <cell r="H134">
            <v>9</v>
          </cell>
          <cell r="I134" t="str">
            <v>-</v>
          </cell>
          <cell r="J134" t="str">
            <v>-</v>
          </cell>
        </row>
        <row r="135">
          <cell r="B135" t="str">
            <v>平井東４丁目全体</v>
          </cell>
          <cell r="C135">
            <v>-5</v>
          </cell>
          <cell r="D135">
            <v>13</v>
          </cell>
          <cell r="E135">
            <v>-1</v>
          </cell>
          <cell r="F135">
            <v>11</v>
          </cell>
          <cell r="G135">
            <v>-6</v>
          </cell>
          <cell r="H135">
            <v>24</v>
          </cell>
          <cell r="I135">
            <v>-1</v>
          </cell>
          <cell r="J135">
            <v>12</v>
          </cell>
        </row>
        <row r="136">
          <cell r="B136" t="str">
            <v>平井東４丁目外国人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 t="str">
            <v>-</v>
          </cell>
          <cell r="J136" t="str">
            <v>-</v>
          </cell>
        </row>
        <row r="137">
          <cell r="B137" t="str">
            <v>高天原１丁目全体</v>
          </cell>
          <cell r="C137">
            <v>3</v>
          </cell>
          <cell r="D137">
            <v>272</v>
          </cell>
          <cell r="E137">
            <v>-3</v>
          </cell>
          <cell r="F137">
            <v>282</v>
          </cell>
          <cell r="G137">
            <v>0</v>
          </cell>
          <cell r="H137">
            <v>554</v>
          </cell>
          <cell r="I137">
            <v>5</v>
          </cell>
          <cell r="J137">
            <v>244</v>
          </cell>
        </row>
        <row r="138">
          <cell r="B138" t="str">
            <v>高天原１丁目外国人</v>
          </cell>
          <cell r="C138">
            <v>1</v>
          </cell>
          <cell r="D138">
            <v>2</v>
          </cell>
          <cell r="E138">
            <v>0</v>
          </cell>
          <cell r="F138">
            <v>7</v>
          </cell>
          <cell r="G138">
            <v>1</v>
          </cell>
          <cell r="H138">
            <v>9</v>
          </cell>
          <cell r="I138" t="str">
            <v>-</v>
          </cell>
          <cell r="J138" t="str">
            <v>-</v>
          </cell>
        </row>
        <row r="139">
          <cell r="B139" t="str">
            <v>高天原２丁目全体</v>
          </cell>
          <cell r="C139">
            <v>-1</v>
          </cell>
          <cell r="D139">
            <v>180</v>
          </cell>
          <cell r="E139">
            <v>0</v>
          </cell>
          <cell r="F139">
            <v>27</v>
          </cell>
          <cell r="G139">
            <v>-1</v>
          </cell>
          <cell r="H139">
            <v>207</v>
          </cell>
          <cell r="I139">
            <v>-1</v>
          </cell>
          <cell r="J139">
            <v>188</v>
          </cell>
        </row>
        <row r="140">
          <cell r="B140" t="str">
            <v>高天原２丁目外国人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>-</v>
          </cell>
          <cell r="J140" t="str">
            <v>-</v>
          </cell>
        </row>
        <row r="141">
          <cell r="B141" t="str">
            <v>港ケ丘１丁目全体</v>
          </cell>
          <cell r="C141">
            <v>-5</v>
          </cell>
          <cell r="D141">
            <v>316</v>
          </cell>
          <cell r="E141">
            <v>-1</v>
          </cell>
          <cell r="F141">
            <v>300</v>
          </cell>
          <cell r="G141">
            <v>-6</v>
          </cell>
          <cell r="H141">
            <v>616</v>
          </cell>
          <cell r="I141">
            <v>-2</v>
          </cell>
          <cell r="J141">
            <v>276</v>
          </cell>
        </row>
        <row r="142">
          <cell r="B142" t="str">
            <v>港ケ丘１丁目外国人</v>
          </cell>
          <cell r="C142">
            <v>0</v>
          </cell>
          <cell r="D142">
            <v>5</v>
          </cell>
          <cell r="E142">
            <v>0</v>
          </cell>
          <cell r="F142">
            <v>4</v>
          </cell>
          <cell r="G142">
            <v>0</v>
          </cell>
          <cell r="H142">
            <v>9</v>
          </cell>
          <cell r="I142" t="str">
            <v>-</v>
          </cell>
          <cell r="J142" t="str">
            <v>-</v>
          </cell>
        </row>
        <row r="143">
          <cell r="B143" t="str">
            <v>港ケ丘２丁目全体</v>
          </cell>
          <cell r="C143">
            <v>-8</v>
          </cell>
          <cell r="D143">
            <v>236</v>
          </cell>
          <cell r="E143">
            <v>-15</v>
          </cell>
          <cell r="F143">
            <v>217</v>
          </cell>
          <cell r="G143">
            <v>-23</v>
          </cell>
          <cell r="H143">
            <v>453</v>
          </cell>
          <cell r="I143">
            <v>-6</v>
          </cell>
          <cell r="J143">
            <v>181</v>
          </cell>
        </row>
        <row r="144">
          <cell r="B144" t="str">
            <v>港ケ丘２丁目外国人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 t="str">
            <v>-</v>
          </cell>
          <cell r="J144" t="str">
            <v>-</v>
          </cell>
        </row>
        <row r="145">
          <cell r="B145" t="str">
            <v>旭ケ丘１丁目全体</v>
          </cell>
          <cell r="C145">
            <v>-6</v>
          </cell>
          <cell r="D145">
            <v>439</v>
          </cell>
          <cell r="E145">
            <v>0</v>
          </cell>
          <cell r="F145">
            <v>388</v>
          </cell>
          <cell r="G145">
            <v>-6</v>
          </cell>
          <cell r="H145">
            <v>827</v>
          </cell>
          <cell r="I145">
            <v>-4</v>
          </cell>
          <cell r="J145">
            <v>417</v>
          </cell>
        </row>
        <row r="146">
          <cell r="B146" t="str">
            <v>旭ケ丘１丁目外国人</v>
          </cell>
          <cell r="C146">
            <v>-2</v>
          </cell>
          <cell r="D146">
            <v>22</v>
          </cell>
          <cell r="E146">
            <v>0</v>
          </cell>
          <cell r="F146">
            <v>10</v>
          </cell>
          <cell r="G146">
            <v>-2</v>
          </cell>
          <cell r="H146">
            <v>32</v>
          </cell>
          <cell r="I146" t="str">
            <v>-</v>
          </cell>
          <cell r="J146" t="str">
            <v>-</v>
          </cell>
        </row>
        <row r="147">
          <cell r="B147" t="str">
            <v>旭ケ丘２丁目全体</v>
          </cell>
          <cell r="C147">
            <v>-1</v>
          </cell>
          <cell r="D147">
            <v>224</v>
          </cell>
          <cell r="E147">
            <v>-8</v>
          </cell>
          <cell r="F147">
            <v>190</v>
          </cell>
          <cell r="G147">
            <v>-9</v>
          </cell>
          <cell r="H147">
            <v>414</v>
          </cell>
          <cell r="I147">
            <v>-1</v>
          </cell>
          <cell r="J147">
            <v>215</v>
          </cell>
        </row>
        <row r="148">
          <cell r="B148" t="str">
            <v>旭ケ丘２丁目外国人</v>
          </cell>
          <cell r="C148">
            <v>0</v>
          </cell>
          <cell r="D148">
            <v>5</v>
          </cell>
          <cell r="E148">
            <v>0</v>
          </cell>
          <cell r="F148">
            <v>7</v>
          </cell>
          <cell r="G148">
            <v>0</v>
          </cell>
          <cell r="H148">
            <v>12</v>
          </cell>
          <cell r="I148" t="str">
            <v>-</v>
          </cell>
          <cell r="J148" t="str">
            <v>-</v>
          </cell>
        </row>
        <row r="149">
          <cell r="B149" t="str">
            <v>大小志崎全体</v>
          </cell>
          <cell r="C149">
            <v>-1</v>
          </cell>
          <cell r="D149">
            <v>395</v>
          </cell>
          <cell r="E149">
            <v>-1</v>
          </cell>
          <cell r="F149">
            <v>413</v>
          </cell>
          <cell r="G149">
            <v>-2</v>
          </cell>
          <cell r="H149">
            <v>808</v>
          </cell>
          <cell r="I149">
            <v>-1</v>
          </cell>
          <cell r="J149">
            <v>408</v>
          </cell>
        </row>
        <row r="150">
          <cell r="B150" t="str">
            <v>大小志崎外国人</v>
          </cell>
          <cell r="C150">
            <v>-1</v>
          </cell>
          <cell r="D150">
            <v>3</v>
          </cell>
          <cell r="E150">
            <v>1</v>
          </cell>
          <cell r="F150">
            <v>23</v>
          </cell>
          <cell r="G150">
            <v>0</v>
          </cell>
          <cell r="H150">
            <v>26</v>
          </cell>
          <cell r="I150" t="str">
            <v>-</v>
          </cell>
          <cell r="J150" t="str">
            <v>-</v>
          </cell>
        </row>
        <row r="151">
          <cell r="B151" t="str">
            <v>武井釜全体</v>
          </cell>
          <cell r="C151">
            <v>1</v>
          </cell>
          <cell r="D151">
            <v>228</v>
          </cell>
          <cell r="E151">
            <v>-4</v>
          </cell>
          <cell r="F151">
            <v>222</v>
          </cell>
          <cell r="G151">
            <v>-3</v>
          </cell>
          <cell r="H151">
            <v>450</v>
          </cell>
          <cell r="I151">
            <v>1</v>
          </cell>
          <cell r="J151">
            <v>209</v>
          </cell>
        </row>
        <row r="152">
          <cell r="B152" t="str">
            <v>武井釜外国人</v>
          </cell>
          <cell r="C152">
            <v>0</v>
          </cell>
          <cell r="D152">
            <v>4</v>
          </cell>
          <cell r="E152">
            <v>0</v>
          </cell>
          <cell r="F152">
            <v>2</v>
          </cell>
          <cell r="G152">
            <v>0</v>
          </cell>
          <cell r="H152">
            <v>6</v>
          </cell>
          <cell r="I152" t="str">
            <v>-</v>
          </cell>
          <cell r="J152" t="str">
            <v>-</v>
          </cell>
        </row>
        <row r="153">
          <cell r="B153" t="str">
            <v>浜津賀全体</v>
          </cell>
          <cell r="C153">
            <v>-5</v>
          </cell>
          <cell r="D153">
            <v>640</v>
          </cell>
          <cell r="E153">
            <v>-6</v>
          </cell>
          <cell r="F153">
            <v>621</v>
          </cell>
          <cell r="G153">
            <v>-11</v>
          </cell>
          <cell r="H153">
            <v>1261</v>
          </cell>
          <cell r="I153">
            <v>-2</v>
          </cell>
          <cell r="J153">
            <v>618</v>
          </cell>
        </row>
        <row r="154">
          <cell r="B154" t="str">
            <v>浜津賀外国人</v>
          </cell>
          <cell r="C154">
            <v>-1</v>
          </cell>
          <cell r="D154">
            <v>5</v>
          </cell>
          <cell r="E154">
            <v>0</v>
          </cell>
          <cell r="F154">
            <v>13</v>
          </cell>
          <cell r="G154">
            <v>-1</v>
          </cell>
          <cell r="H154">
            <v>18</v>
          </cell>
          <cell r="I154" t="str">
            <v>-</v>
          </cell>
          <cell r="J154" t="str">
            <v>-</v>
          </cell>
        </row>
        <row r="155">
          <cell r="B155" t="str">
            <v>荒井全体</v>
          </cell>
          <cell r="C155">
            <v>-1</v>
          </cell>
          <cell r="D155">
            <v>662</v>
          </cell>
          <cell r="E155">
            <v>-1</v>
          </cell>
          <cell r="F155">
            <v>689</v>
          </cell>
          <cell r="G155">
            <v>-2</v>
          </cell>
          <cell r="H155">
            <v>1351</v>
          </cell>
          <cell r="I155">
            <v>0</v>
          </cell>
          <cell r="J155">
            <v>673</v>
          </cell>
        </row>
        <row r="156">
          <cell r="B156" t="str">
            <v>荒井外国人</v>
          </cell>
          <cell r="C156">
            <v>0</v>
          </cell>
          <cell r="D156">
            <v>4</v>
          </cell>
          <cell r="E156">
            <v>0</v>
          </cell>
          <cell r="F156">
            <v>20</v>
          </cell>
          <cell r="G156">
            <v>0</v>
          </cell>
          <cell r="H156">
            <v>24</v>
          </cell>
          <cell r="I156" t="str">
            <v>-</v>
          </cell>
          <cell r="J156" t="str">
            <v>-</v>
          </cell>
        </row>
        <row r="157">
          <cell r="B157" t="str">
            <v>青塚全体</v>
          </cell>
          <cell r="C157">
            <v>-7</v>
          </cell>
          <cell r="D157">
            <v>683</v>
          </cell>
          <cell r="E157">
            <v>-4</v>
          </cell>
          <cell r="F157">
            <v>682</v>
          </cell>
          <cell r="G157">
            <v>-11</v>
          </cell>
          <cell r="H157">
            <v>1365</v>
          </cell>
          <cell r="I157">
            <v>-3</v>
          </cell>
          <cell r="J157">
            <v>676</v>
          </cell>
        </row>
        <row r="158">
          <cell r="B158" t="str">
            <v>青塚外国人</v>
          </cell>
          <cell r="C158">
            <v>0</v>
          </cell>
          <cell r="D158">
            <v>10</v>
          </cell>
          <cell r="E158">
            <v>0</v>
          </cell>
          <cell r="F158">
            <v>15</v>
          </cell>
          <cell r="G158">
            <v>0</v>
          </cell>
          <cell r="H158">
            <v>25</v>
          </cell>
          <cell r="I158" t="str">
            <v>-</v>
          </cell>
          <cell r="J158" t="str">
            <v>-</v>
          </cell>
        </row>
        <row r="159">
          <cell r="B159" t="str">
            <v>角折全体</v>
          </cell>
          <cell r="C159">
            <v>-3</v>
          </cell>
          <cell r="D159">
            <v>693</v>
          </cell>
          <cell r="E159">
            <v>-7</v>
          </cell>
          <cell r="F159">
            <v>714</v>
          </cell>
          <cell r="G159">
            <v>-10</v>
          </cell>
          <cell r="H159">
            <v>1407</v>
          </cell>
          <cell r="I159">
            <v>-4</v>
          </cell>
          <cell r="J159">
            <v>764</v>
          </cell>
        </row>
        <row r="160">
          <cell r="B160" t="str">
            <v>角折外国人</v>
          </cell>
          <cell r="C160">
            <v>-1</v>
          </cell>
          <cell r="D160">
            <v>24</v>
          </cell>
          <cell r="E160">
            <v>0</v>
          </cell>
          <cell r="F160">
            <v>15</v>
          </cell>
          <cell r="G160">
            <v>-1</v>
          </cell>
          <cell r="H160">
            <v>39</v>
          </cell>
          <cell r="I160" t="str">
            <v>-</v>
          </cell>
          <cell r="J160" t="str">
            <v>-</v>
          </cell>
        </row>
        <row r="161">
          <cell r="B161" t="str">
            <v>荒野全体</v>
          </cell>
          <cell r="C161">
            <v>-14</v>
          </cell>
          <cell r="D161">
            <v>1385</v>
          </cell>
          <cell r="E161">
            <v>-9</v>
          </cell>
          <cell r="F161">
            <v>1391</v>
          </cell>
          <cell r="G161">
            <v>-23</v>
          </cell>
          <cell r="H161">
            <v>2776</v>
          </cell>
          <cell r="I161">
            <v>-4</v>
          </cell>
          <cell r="J161">
            <v>1367</v>
          </cell>
        </row>
        <row r="162">
          <cell r="B162" t="str">
            <v>荒野外国人</v>
          </cell>
          <cell r="C162">
            <v>0</v>
          </cell>
          <cell r="D162">
            <v>24</v>
          </cell>
          <cell r="E162">
            <v>0</v>
          </cell>
          <cell r="F162">
            <v>32</v>
          </cell>
          <cell r="G162">
            <v>0</v>
          </cell>
          <cell r="H162">
            <v>56</v>
          </cell>
          <cell r="I162" t="str">
            <v>-</v>
          </cell>
          <cell r="J162" t="str">
            <v>-</v>
          </cell>
        </row>
        <row r="163">
          <cell r="B163" t="str">
            <v>小山全体</v>
          </cell>
          <cell r="C163">
            <v>-1</v>
          </cell>
          <cell r="D163">
            <v>526</v>
          </cell>
          <cell r="E163">
            <v>-1</v>
          </cell>
          <cell r="F163">
            <v>505</v>
          </cell>
          <cell r="G163">
            <v>-2</v>
          </cell>
          <cell r="H163">
            <v>1031</v>
          </cell>
          <cell r="I163">
            <v>-1</v>
          </cell>
          <cell r="J163">
            <v>476</v>
          </cell>
        </row>
        <row r="164">
          <cell r="B164" t="str">
            <v>小山外国人</v>
          </cell>
          <cell r="C164">
            <v>0</v>
          </cell>
          <cell r="D164">
            <v>10</v>
          </cell>
          <cell r="E164">
            <v>0</v>
          </cell>
          <cell r="F164">
            <v>13</v>
          </cell>
          <cell r="G164">
            <v>0</v>
          </cell>
          <cell r="H164">
            <v>23</v>
          </cell>
          <cell r="I164" t="str">
            <v>-</v>
          </cell>
          <cell r="J164" t="str">
            <v>-</v>
          </cell>
        </row>
        <row r="165">
          <cell r="B165" t="str">
            <v>林全体</v>
          </cell>
          <cell r="C165">
            <v>-3</v>
          </cell>
          <cell r="D165">
            <v>400</v>
          </cell>
          <cell r="E165">
            <v>-3</v>
          </cell>
          <cell r="F165">
            <v>381</v>
          </cell>
          <cell r="G165">
            <v>-6</v>
          </cell>
          <cell r="H165">
            <v>781</v>
          </cell>
          <cell r="I165">
            <v>-3</v>
          </cell>
          <cell r="J165">
            <v>420</v>
          </cell>
        </row>
        <row r="166">
          <cell r="B166" t="str">
            <v>林外国人</v>
          </cell>
          <cell r="C166">
            <v>0</v>
          </cell>
          <cell r="D166">
            <v>12</v>
          </cell>
          <cell r="E166">
            <v>0</v>
          </cell>
          <cell r="F166">
            <v>5</v>
          </cell>
          <cell r="G166">
            <v>0</v>
          </cell>
          <cell r="H166">
            <v>17</v>
          </cell>
          <cell r="I166" t="str">
            <v>-</v>
          </cell>
          <cell r="J166" t="str">
            <v>-</v>
          </cell>
        </row>
        <row r="167">
          <cell r="B167" t="str">
            <v>奈良毛全体</v>
          </cell>
          <cell r="C167">
            <v>0</v>
          </cell>
          <cell r="D167">
            <v>89</v>
          </cell>
          <cell r="E167">
            <v>0</v>
          </cell>
          <cell r="F167">
            <v>103</v>
          </cell>
          <cell r="G167">
            <v>0</v>
          </cell>
          <cell r="H167">
            <v>192</v>
          </cell>
          <cell r="I167">
            <v>0</v>
          </cell>
          <cell r="J167">
            <v>82</v>
          </cell>
        </row>
        <row r="168">
          <cell r="B168" t="str">
            <v>奈良毛外国人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 t="str">
            <v>-</v>
          </cell>
          <cell r="J168" t="str">
            <v>-</v>
          </cell>
        </row>
        <row r="169">
          <cell r="B169" t="str">
            <v>中全体</v>
          </cell>
          <cell r="C169">
            <v>-2</v>
          </cell>
          <cell r="D169">
            <v>900</v>
          </cell>
          <cell r="E169">
            <v>-4</v>
          </cell>
          <cell r="F169">
            <v>795</v>
          </cell>
          <cell r="G169">
            <v>-6</v>
          </cell>
          <cell r="H169">
            <v>1695</v>
          </cell>
          <cell r="I169">
            <v>-1</v>
          </cell>
          <cell r="J169">
            <v>899</v>
          </cell>
        </row>
        <row r="170">
          <cell r="B170" t="str">
            <v>中外国人</v>
          </cell>
          <cell r="C170">
            <v>3</v>
          </cell>
          <cell r="D170">
            <v>45</v>
          </cell>
          <cell r="E170">
            <v>-1</v>
          </cell>
          <cell r="F170">
            <v>19</v>
          </cell>
          <cell r="G170">
            <v>2</v>
          </cell>
          <cell r="H170">
            <v>64</v>
          </cell>
          <cell r="I170" t="str">
            <v>-</v>
          </cell>
          <cell r="J170" t="str">
            <v>-</v>
          </cell>
        </row>
        <row r="171">
          <cell r="B171" t="str">
            <v>棚木全体</v>
          </cell>
          <cell r="C171">
            <v>0</v>
          </cell>
          <cell r="D171">
            <v>234</v>
          </cell>
          <cell r="E171">
            <v>2</v>
          </cell>
          <cell r="F171">
            <v>229</v>
          </cell>
          <cell r="G171">
            <v>2</v>
          </cell>
          <cell r="H171">
            <v>463</v>
          </cell>
          <cell r="I171">
            <v>2</v>
          </cell>
          <cell r="J171">
            <v>277</v>
          </cell>
        </row>
        <row r="172">
          <cell r="B172" t="str">
            <v>棚木外国人</v>
          </cell>
          <cell r="C172">
            <v>0</v>
          </cell>
          <cell r="D172">
            <v>5</v>
          </cell>
          <cell r="E172">
            <v>1</v>
          </cell>
          <cell r="F172">
            <v>6</v>
          </cell>
          <cell r="G172">
            <v>1</v>
          </cell>
          <cell r="H172">
            <v>11</v>
          </cell>
          <cell r="I172" t="str">
            <v>-</v>
          </cell>
          <cell r="J172" t="str">
            <v>-</v>
          </cell>
        </row>
        <row r="173">
          <cell r="B173" t="str">
            <v>和全体</v>
          </cell>
          <cell r="C173">
            <v>-6</v>
          </cell>
          <cell r="D173">
            <v>935</v>
          </cell>
          <cell r="E173">
            <v>-2</v>
          </cell>
          <cell r="F173">
            <v>931</v>
          </cell>
          <cell r="G173">
            <v>-8</v>
          </cell>
          <cell r="H173">
            <v>1866</v>
          </cell>
          <cell r="I173">
            <v>-4</v>
          </cell>
          <cell r="J173">
            <v>950</v>
          </cell>
        </row>
        <row r="174">
          <cell r="B174" t="str">
            <v>和外国人</v>
          </cell>
          <cell r="C174">
            <v>0</v>
          </cell>
          <cell r="D174">
            <v>22</v>
          </cell>
          <cell r="E174">
            <v>0</v>
          </cell>
          <cell r="F174">
            <v>18</v>
          </cell>
          <cell r="G174">
            <v>0</v>
          </cell>
          <cell r="H174">
            <v>40</v>
          </cell>
          <cell r="I174" t="str">
            <v>-</v>
          </cell>
          <cell r="J174" t="str">
            <v>-</v>
          </cell>
        </row>
        <row r="175">
          <cell r="B175" t="str">
            <v>津賀全体</v>
          </cell>
          <cell r="C175">
            <v>2</v>
          </cell>
          <cell r="D175">
            <v>800</v>
          </cell>
          <cell r="E175">
            <v>-2</v>
          </cell>
          <cell r="F175">
            <v>823</v>
          </cell>
          <cell r="G175">
            <v>0</v>
          </cell>
          <cell r="H175">
            <v>1623</v>
          </cell>
          <cell r="I175">
            <v>2</v>
          </cell>
          <cell r="J175">
            <v>831</v>
          </cell>
        </row>
        <row r="176">
          <cell r="B176" t="str">
            <v>津賀外国人</v>
          </cell>
          <cell r="C176">
            <v>1</v>
          </cell>
          <cell r="D176">
            <v>10</v>
          </cell>
          <cell r="E176">
            <v>1</v>
          </cell>
          <cell r="F176">
            <v>18</v>
          </cell>
          <cell r="G176">
            <v>2</v>
          </cell>
          <cell r="H176">
            <v>28</v>
          </cell>
          <cell r="I176" t="str">
            <v>-</v>
          </cell>
          <cell r="J176" t="str">
            <v>-</v>
          </cell>
        </row>
        <row r="177">
          <cell r="B177" t="str">
            <v>武井全体</v>
          </cell>
          <cell r="C177">
            <v>-3</v>
          </cell>
          <cell r="D177">
            <v>506</v>
          </cell>
          <cell r="E177">
            <v>2</v>
          </cell>
          <cell r="F177">
            <v>572</v>
          </cell>
          <cell r="G177">
            <v>-1</v>
          </cell>
          <cell r="H177">
            <v>1078</v>
          </cell>
          <cell r="I177">
            <v>0</v>
          </cell>
          <cell r="J177">
            <v>575</v>
          </cell>
        </row>
        <row r="178">
          <cell r="B178" t="str">
            <v>武井外国人</v>
          </cell>
          <cell r="C178">
            <v>-1</v>
          </cell>
          <cell r="D178">
            <v>4</v>
          </cell>
          <cell r="E178">
            <v>1</v>
          </cell>
          <cell r="F178">
            <v>37</v>
          </cell>
          <cell r="G178">
            <v>0</v>
          </cell>
          <cell r="H178">
            <v>41</v>
          </cell>
          <cell r="I178" t="str">
            <v>-</v>
          </cell>
          <cell r="J178" t="str">
            <v>-</v>
          </cell>
        </row>
        <row r="179">
          <cell r="B179" t="str">
            <v>志崎全体</v>
          </cell>
          <cell r="C179">
            <v>0</v>
          </cell>
          <cell r="D179">
            <v>338</v>
          </cell>
          <cell r="E179">
            <v>-2</v>
          </cell>
          <cell r="F179">
            <v>333</v>
          </cell>
          <cell r="G179">
            <v>-2</v>
          </cell>
          <cell r="H179">
            <v>671</v>
          </cell>
          <cell r="I179">
            <v>-2</v>
          </cell>
          <cell r="J179">
            <v>397</v>
          </cell>
        </row>
        <row r="180">
          <cell r="B180" t="str">
            <v>志崎外国人</v>
          </cell>
          <cell r="C180">
            <v>0</v>
          </cell>
          <cell r="D180">
            <v>22</v>
          </cell>
          <cell r="E180">
            <v>0</v>
          </cell>
          <cell r="F180">
            <v>19</v>
          </cell>
          <cell r="G180">
            <v>0</v>
          </cell>
          <cell r="H180">
            <v>41</v>
          </cell>
          <cell r="I180" t="str">
            <v>-</v>
          </cell>
          <cell r="J180" t="str">
            <v>-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/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21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4" sqref="N4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23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3" sqref="N3:P3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9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tabSelected="1" topLeftCell="A25" zoomScale="80" zoomScaleNormal="80" workbookViewId="0">
      <selection activeCell="G31" sqref="G31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15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0" t="s">
        <v>8</v>
      </c>
      <c r="C5" s="51">
        <f>IFERROR(VLOOKUP(B5&amp;"全体",[1]加工データ!$B$1:$H$180,7,FALSE),0)</f>
        <v>827</v>
      </c>
      <c r="D5" s="52">
        <f>IFERROR(VLOOKUP(B5&amp;"全体",[1]加工データ!$B$1:$D$180,3,FALSE),0)</f>
        <v>410</v>
      </c>
      <c r="E5" s="53">
        <f>IFERROR(VLOOKUP(B5&amp;"全体",[1]加工データ!$B$1:$F$180,5,FALSE),0)</f>
        <v>417</v>
      </c>
      <c r="F5" s="54">
        <f>IFERROR(VLOOKUP(B5&amp;"全体",[1]加工データ!$B$1:$J$180,9,FALSE),0)</f>
        <v>364</v>
      </c>
      <c r="G5" s="50" t="s">
        <v>47</v>
      </c>
      <c r="H5" s="51">
        <f>IFERROR(VLOOKUP(G5&amp;"全体",[1]加工データ!$B$1:$H$180,7,FALSE),0)</f>
        <v>247</v>
      </c>
      <c r="I5" s="52">
        <f>IFERROR(VLOOKUP(G5&amp;"全体",[1]加工データ!$B$1:$D$180,3,FALSE),0)</f>
        <v>123</v>
      </c>
      <c r="J5" s="53">
        <f>IFERROR(VLOOKUP(G5&amp;"全体",[1]加工データ!$B$1:$F$180,5,FALSE),0)</f>
        <v>124</v>
      </c>
      <c r="K5" s="54">
        <f>IFERROR(VLOOKUP(G5&amp;"全体",[1]加工データ!$B$1:$J$180,9,FALSE),0)</f>
        <v>120</v>
      </c>
      <c r="L5" s="55" t="s">
        <v>85</v>
      </c>
      <c r="M5" s="51">
        <f>IFERROR(VLOOKUP(L5&amp;"全体",[1]加工データ!$B$1:$H$180,7,FALSE),0)</f>
        <v>5</v>
      </c>
      <c r="N5" s="52">
        <f>IFERROR(VLOOKUP(L5&amp;"全体",[1]加工データ!$B$1:$D$180,3,FALSE),0)</f>
        <v>3</v>
      </c>
      <c r="O5" s="53">
        <f>IFERROR(VLOOKUP(L5&amp;"全体",[1]加工データ!$B$1:$F$180,5,FALSE),0)</f>
        <v>2</v>
      </c>
      <c r="P5" s="54">
        <f>IFERROR(VLOOKUP(L5&amp;"全体",[1]加工データ!$B$1:$J$180,9,FALSE),0)</f>
        <v>2</v>
      </c>
    </row>
    <row r="6" spans="2:17" ht="18.75" customHeight="1">
      <c r="B6" s="6" t="s">
        <v>31</v>
      </c>
      <c r="C6" s="9">
        <f>IFERROR(VLOOKUP(B6&amp;"全体",[1]加工データ!$B$1:$H$180,7,FALSE),0)</f>
        <v>297</v>
      </c>
      <c r="D6" s="11">
        <f>IFERROR(VLOOKUP(B6&amp;"全体",[1]加工データ!$B$1:$D$180,3,FALSE),0)</f>
        <v>144</v>
      </c>
      <c r="E6" s="17">
        <f>IFERROR(VLOOKUP(B6&amp;"全体",[1]加工データ!$B$1:$F$180,5,FALSE),0)</f>
        <v>153</v>
      </c>
      <c r="F6" s="21">
        <f>IFERROR(VLOOKUP(B6&amp;"全体",[1]加工データ!$B$1:$J$180,9,FALSE),0)</f>
        <v>126</v>
      </c>
      <c r="G6" s="6" t="s">
        <v>58</v>
      </c>
      <c r="H6" s="9">
        <f>IFERROR(VLOOKUP(G6&amp;"全体",[1]加工データ!$B$1:$H$180,7,FALSE),0)</f>
        <v>283</v>
      </c>
      <c r="I6" s="11">
        <f>IFERROR(VLOOKUP(G6&amp;"全体",[1]加工データ!$B$1:$D$180,3,FALSE),0)</f>
        <v>134</v>
      </c>
      <c r="J6" s="17">
        <f>IFERROR(VLOOKUP(G6&amp;"全体",[1]加工データ!$B$1:$F$180,5,FALSE),0)</f>
        <v>149</v>
      </c>
      <c r="K6" s="21">
        <f>IFERROR(VLOOKUP(G6&amp;"全体",[1]加工データ!$B$1:$J$180,9,FALSE),0)</f>
        <v>138</v>
      </c>
      <c r="L6" s="1" t="s">
        <v>34</v>
      </c>
      <c r="M6" s="9">
        <f>IFERROR(VLOOKUP(L6&amp;"全体",[1]加工データ!$B$1:$H$180,7,FALSE),0)</f>
        <v>303</v>
      </c>
      <c r="N6" s="11">
        <f>IFERROR(VLOOKUP(L6&amp;"全体",[1]加工データ!$B$1:$D$180,3,FALSE),0)</f>
        <v>161</v>
      </c>
      <c r="O6" s="17">
        <f>IFERROR(VLOOKUP(L6&amp;"全体",[1]加工データ!$B$1:$F$180,5,FALSE),0)</f>
        <v>142</v>
      </c>
      <c r="P6" s="21">
        <f>IFERROR(VLOOKUP(L6&amp;"全体",[1]加工データ!$B$1:$J$180,9,FALSE),0)</f>
        <v>151</v>
      </c>
    </row>
    <row r="7" spans="2:17" ht="18.75" customHeight="1">
      <c r="B7" s="50" t="s">
        <v>32</v>
      </c>
      <c r="C7" s="51">
        <f>IFERROR(VLOOKUP(B7&amp;"全体",[1]加工データ!$B$1:$H$180,7,FALSE),0)</f>
        <v>502</v>
      </c>
      <c r="D7" s="52">
        <f>IFERROR(VLOOKUP(B7&amp;"全体",[1]加工データ!$B$1:$D$180,3,FALSE),0)</f>
        <v>241</v>
      </c>
      <c r="E7" s="53">
        <f>IFERROR(VLOOKUP(B7&amp;"全体",[1]加工データ!$B$1:$F$180,5,FALSE),0)</f>
        <v>261</v>
      </c>
      <c r="F7" s="54">
        <f>IFERROR(VLOOKUP(B7&amp;"全体",[1]加工データ!$B$1:$J$180,9,FALSE),0)</f>
        <v>244</v>
      </c>
      <c r="G7" s="50" t="s">
        <v>59</v>
      </c>
      <c r="H7" s="51">
        <f>IFERROR(VLOOKUP(G7&amp;"全体",[1]加工データ!$B$1:$H$180,7,FALSE),0)</f>
        <v>304</v>
      </c>
      <c r="I7" s="52">
        <f>IFERROR(VLOOKUP(G7&amp;"全体",[1]加工データ!$B$1:$D$180,3,FALSE),0)</f>
        <v>144</v>
      </c>
      <c r="J7" s="53">
        <f>IFERROR(VLOOKUP(G7&amp;"全体",[1]加工データ!$B$1:$F$180,5,FALSE),0)</f>
        <v>160</v>
      </c>
      <c r="K7" s="54">
        <f>IFERROR(VLOOKUP(G7&amp;"全体",[1]加工データ!$B$1:$J$180,9,FALSE),0)</f>
        <v>146</v>
      </c>
      <c r="L7" s="56" t="s">
        <v>86</v>
      </c>
      <c r="M7" s="51">
        <f>IFERROR(VLOOKUP(L7&amp;"全体",[1]加工データ!$B$1:$H$180,7,FALSE),0)</f>
        <v>231</v>
      </c>
      <c r="N7" s="52">
        <f>IFERROR(VLOOKUP(L7&amp;"全体",[1]加工データ!$B$1:$D$180,3,FALSE),0)</f>
        <v>116</v>
      </c>
      <c r="O7" s="53">
        <f>IFERROR(VLOOKUP(L7&amp;"全体",[1]加工データ!$B$1:$F$180,5,FALSE),0)</f>
        <v>115</v>
      </c>
      <c r="P7" s="54">
        <f>IFERROR(VLOOKUP(L7&amp;"全体",[1]加工データ!$B$1:$J$180,9,FALSE),0)</f>
        <v>126</v>
      </c>
    </row>
    <row r="8" spans="2:17" ht="18.75" customHeight="1">
      <c r="B8" s="6" t="s">
        <v>10</v>
      </c>
      <c r="C8" s="9">
        <f>IFERROR(VLOOKUP(B8&amp;"全体",[1]加工データ!$B$1:$H$180,7,FALSE),0)</f>
        <v>955</v>
      </c>
      <c r="D8" s="11">
        <f>IFERROR(VLOOKUP(B8&amp;"全体",[1]加工データ!$B$1:$D$180,3,FALSE),0)</f>
        <v>487</v>
      </c>
      <c r="E8" s="17">
        <f>IFERROR(VLOOKUP(B8&amp;"全体",[1]加工データ!$B$1:$F$180,5,FALSE),0)</f>
        <v>468</v>
      </c>
      <c r="F8" s="21">
        <f>IFERROR(VLOOKUP(B8&amp;"全体",[1]加工データ!$B$1:$J$180,9,FALSE),0)</f>
        <v>397</v>
      </c>
      <c r="G8" s="6" t="s">
        <v>61</v>
      </c>
      <c r="H8" s="9">
        <f>IFERROR(VLOOKUP(G8&amp;"全体",[1]加工データ!$B$1:$H$180,7,FALSE),0)</f>
        <v>107</v>
      </c>
      <c r="I8" s="11">
        <f>IFERROR(VLOOKUP(G8&amp;"全体",[1]加工データ!$B$1:$D$180,3,FALSE),0)</f>
        <v>56</v>
      </c>
      <c r="J8" s="17">
        <f>IFERROR(VLOOKUP(G8&amp;"全体",[1]加工データ!$B$1:$F$180,5,FALSE),0)</f>
        <v>51</v>
      </c>
      <c r="K8" s="21">
        <f>IFERROR(VLOOKUP(G8&amp;"全体",[1]加工データ!$B$1:$J$180,9,FALSE),0)</f>
        <v>46</v>
      </c>
      <c r="L8" s="1" t="s">
        <v>88</v>
      </c>
      <c r="M8" s="9">
        <f>IFERROR(VLOOKUP(L8&amp;"全体",[1]加工データ!$B$1:$H$180,7,FALSE),0)</f>
        <v>308</v>
      </c>
      <c r="N8" s="11">
        <f>IFERROR(VLOOKUP(L8&amp;"全体",[1]加工データ!$B$1:$D$180,3,FALSE),0)</f>
        <v>151</v>
      </c>
      <c r="O8" s="17">
        <f>IFERROR(VLOOKUP(L8&amp;"全体",[1]加工データ!$B$1:$F$180,5,FALSE),0)</f>
        <v>157</v>
      </c>
      <c r="P8" s="21">
        <f>IFERROR(VLOOKUP(L8&amp;"全体",[1]加工データ!$B$1:$J$180,9,FALSE),0)</f>
        <v>181</v>
      </c>
    </row>
    <row r="9" spans="2:17" ht="18.75" customHeight="1">
      <c r="B9" s="50" t="s">
        <v>33</v>
      </c>
      <c r="C9" s="51">
        <f>IFERROR(VLOOKUP(B9&amp;"全体",[1]加工データ!$B$1:$H$180,7,FALSE),0)</f>
        <v>237</v>
      </c>
      <c r="D9" s="52">
        <f>IFERROR(VLOOKUP(B9&amp;"全体",[1]加工データ!$B$1:$D$180,3,FALSE),0)</f>
        <v>124</v>
      </c>
      <c r="E9" s="53">
        <f>IFERROR(VLOOKUP(B9&amp;"全体",[1]加工データ!$B$1:$F$180,5,FALSE),0)</f>
        <v>113</v>
      </c>
      <c r="F9" s="54">
        <f>IFERROR(VLOOKUP(B9&amp;"全体",[1]加工データ!$B$1:$J$180,9,FALSE),0)</f>
        <v>144</v>
      </c>
      <c r="G9" s="50" t="s">
        <v>62</v>
      </c>
      <c r="H9" s="51">
        <f>IFERROR(VLOOKUP(G9&amp;"全体",[1]加工データ!$B$1:$H$180,7,FALSE),0)</f>
        <v>513</v>
      </c>
      <c r="I9" s="52">
        <f>IFERROR(VLOOKUP(G9&amp;"全体",[1]加工データ!$B$1:$D$180,3,FALSE),0)</f>
        <v>257</v>
      </c>
      <c r="J9" s="53">
        <f>IFERROR(VLOOKUP(G9&amp;"全体",[1]加工データ!$B$1:$F$180,5,FALSE),0)</f>
        <v>256</v>
      </c>
      <c r="K9" s="54">
        <f>IFERROR(VLOOKUP(G9&amp;"全体",[1]加工データ!$B$1:$J$180,9,FALSE),0)</f>
        <v>232</v>
      </c>
      <c r="L9" s="56" t="s">
        <v>89</v>
      </c>
      <c r="M9" s="51">
        <f>IFERROR(VLOOKUP(L9&amp;"全体",[1]加工データ!$B$1:$H$180,7,FALSE),0)</f>
        <v>24</v>
      </c>
      <c r="N9" s="52">
        <f>IFERROR(VLOOKUP(L9&amp;"全体",[1]加工データ!$B$1:$D$180,3,FALSE),0)</f>
        <v>13</v>
      </c>
      <c r="O9" s="53">
        <f>IFERROR(VLOOKUP(L9&amp;"全体",[1]加工データ!$B$1:$F$180,5,FALSE),0)</f>
        <v>11</v>
      </c>
      <c r="P9" s="54">
        <f>IFERROR(VLOOKUP(L9&amp;"全体",[1]加工データ!$B$1:$J$180,9,FALSE),0)</f>
        <v>12</v>
      </c>
    </row>
    <row r="10" spans="2:17" ht="18.75" customHeight="1">
      <c r="B10" s="6" t="s">
        <v>35</v>
      </c>
      <c r="C10" s="9">
        <f>IFERROR(VLOOKUP(B10&amp;"全体",[1]加工データ!$B$1:$H$180,7,FALSE),0)</f>
        <v>153</v>
      </c>
      <c r="D10" s="11">
        <f>IFERROR(VLOOKUP(B10&amp;"全体",[1]加工データ!$B$1:$D$180,3,FALSE),0)</f>
        <v>73</v>
      </c>
      <c r="E10" s="17">
        <f>IFERROR(VLOOKUP(B10&amp;"全体",[1]加工データ!$B$1:$F$180,5,FALSE),0)</f>
        <v>80</v>
      </c>
      <c r="F10" s="21">
        <f>IFERROR(VLOOKUP(B10&amp;"全体",[1]加工データ!$B$1:$J$180,9,FALSE),0)</f>
        <v>57</v>
      </c>
      <c r="G10" s="6" t="s">
        <v>64</v>
      </c>
      <c r="H10" s="9">
        <f>IFERROR(VLOOKUP(G10&amp;"全体",[1]加工データ!$B$1:$H$180,7,FALSE),0)</f>
        <v>286</v>
      </c>
      <c r="I10" s="11">
        <f>IFERROR(VLOOKUP(G10&amp;"全体",[1]加工データ!$B$1:$D$180,3,FALSE),0)</f>
        <v>153</v>
      </c>
      <c r="J10" s="17">
        <f>IFERROR(VLOOKUP(G10&amp;"全体",[1]加工データ!$B$1:$F$180,5,FALSE),0)</f>
        <v>133</v>
      </c>
      <c r="K10" s="21">
        <f>IFERROR(VLOOKUP(G10&amp;"全体",[1]加工データ!$B$1:$J$180,9,FALSE),0)</f>
        <v>109</v>
      </c>
      <c r="L10" s="26" t="s">
        <v>90</v>
      </c>
      <c r="M10" s="9">
        <f>IFERROR(VLOOKUP(L10&amp;"全体",[1]加工データ!$B$1:$H$180,7,FALSE),0)</f>
        <v>0</v>
      </c>
      <c r="N10" s="11">
        <f>IFERROR(VLOOKUP(L10&amp;"全体",[1]加工データ!$B$1:$D$180,3,FALSE),0)</f>
        <v>0</v>
      </c>
      <c r="O10" s="17">
        <f>IFERROR(VLOOKUP(L10&amp;"全体",[1]加工データ!$B$1:$F$180,5,FALSE),0)</f>
        <v>0</v>
      </c>
      <c r="P10" s="21">
        <f>IFERROR(VLOOKUP(L10&amp;"全体",[1]加工データ!$B$1:$J$180,9,FALSE),0)</f>
        <v>0</v>
      </c>
    </row>
    <row r="11" spans="2:17" ht="18.75" customHeight="1">
      <c r="B11" s="50" t="s">
        <v>37</v>
      </c>
      <c r="C11" s="51">
        <f>IFERROR(VLOOKUP(B11&amp;"全体",[1]加工データ!$B$1:$H$180,7,FALSE),0)</f>
        <v>162</v>
      </c>
      <c r="D11" s="52">
        <f>IFERROR(VLOOKUP(B11&amp;"全体",[1]加工データ!$B$1:$D$180,3,FALSE),0)</f>
        <v>84</v>
      </c>
      <c r="E11" s="53">
        <f>IFERROR(VLOOKUP(B11&amp;"全体",[1]加工データ!$B$1:$F$180,5,FALSE),0)</f>
        <v>78</v>
      </c>
      <c r="F11" s="54">
        <f>IFERROR(VLOOKUP(B11&amp;"全体",[1]加工データ!$B$1:$J$180,9,FALSE),0)</f>
        <v>65</v>
      </c>
      <c r="G11" s="50" t="s">
        <v>52</v>
      </c>
      <c r="H11" s="51">
        <f>IFERROR(VLOOKUP(G11&amp;"全体",[1]加工データ!$B$1:$H$180,7,FALSE),0)</f>
        <v>299</v>
      </c>
      <c r="I11" s="52">
        <f>IFERROR(VLOOKUP(G11&amp;"全体",[1]加工データ!$B$1:$D$180,3,FALSE),0)</f>
        <v>155</v>
      </c>
      <c r="J11" s="53">
        <f>IFERROR(VLOOKUP(G11&amp;"全体",[1]加工データ!$B$1:$F$180,5,FALSE),0)</f>
        <v>144</v>
      </c>
      <c r="K11" s="54">
        <f>IFERROR(VLOOKUP(G11&amp;"全体",[1]加工データ!$B$1:$J$180,9,FALSE),0)</f>
        <v>147</v>
      </c>
      <c r="L11" s="50" t="s">
        <v>49</v>
      </c>
      <c r="M11" s="51">
        <f>IFERROR(VLOOKUP(L11&amp;"全体",[1]加工データ!$B$1:$H$180,7,FALSE),0)</f>
        <v>554</v>
      </c>
      <c r="N11" s="52">
        <f>IFERROR(VLOOKUP(L11&amp;"全体",[1]加工データ!$B$1:$D$180,3,FALSE),0)</f>
        <v>272</v>
      </c>
      <c r="O11" s="53">
        <f>IFERROR(VLOOKUP(L11&amp;"全体",[1]加工データ!$B$1:$F$180,5,FALSE),0)</f>
        <v>282</v>
      </c>
      <c r="P11" s="54">
        <f>IFERROR(VLOOKUP(L11&amp;"全体",[1]加工データ!$B$1:$J$180,9,FALSE),0)</f>
        <v>244</v>
      </c>
    </row>
    <row r="12" spans="2:17" ht="18.75" customHeight="1">
      <c r="B12" s="6" t="s">
        <v>26</v>
      </c>
      <c r="C12" s="9">
        <f>IFERROR(VLOOKUP(B12&amp;"全体",[1]加工データ!$B$1:$H$180,7,FALSE),0)</f>
        <v>84</v>
      </c>
      <c r="D12" s="11">
        <f>IFERROR(VLOOKUP(B12&amp;"全体",[1]加工データ!$B$1:$D$180,3,FALSE),0)</f>
        <v>43</v>
      </c>
      <c r="E12" s="17">
        <f>IFERROR(VLOOKUP(B12&amp;"全体",[1]加工データ!$B$1:$F$180,5,FALSE),0)</f>
        <v>41</v>
      </c>
      <c r="F12" s="21">
        <f>IFERROR(VLOOKUP(B12&amp;"全体",[1]加工データ!$B$1:$J$180,9,FALSE),0)</f>
        <v>36</v>
      </c>
      <c r="G12" s="6" t="s">
        <v>65</v>
      </c>
      <c r="H12" s="9">
        <f>IFERROR(VLOOKUP(G12&amp;"全体",[1]加工データ!$B$1:$H$180,7,FALSE),0)</f>
        <v>193</v>
      </c>
      <c r="I12" s="11">
        <f>IFERROR(VLOOKUP(G12&amp;"全体",[1]加工データ!$B$1:$D$180,3,FALSE),0)</f>
        <v>106</v>
      </c>
      <c r="J12" s="17">
        <f>IFERROR(VLOOKUP(G12&amp;"全体",[1]加工データ!$B$1:$F$180,5,FALSE),0)</f>
        <v>87</v>
      </c>
      <c r="K12" s="21">
        <f>IFERROR(VLOOKUP(G12&amp;"全体",[1]加工データ!$B$1:$J$180,9,FALSE),0)</f>
        <v>107</v>
      </c>
      <c r="L12" s="6" t="s">
        <v>91</v>
      </c>
      <c r="M12" s="9">
        <f>IFERROR(VLOOKUP(L12&amp;"全体",[1]加工データ!$B$1:$H$180,7,FALSE),0)</f>
        <v>207</v>
      </c>
      <c r="N12" s="11">
        <f>IFERROR(VLOOKUP(L12&amp;"全体",[1]加工データ!$B$1:$D$180,3,FALSE),0)</f>
        <v>180</v>
      </c>
      <c r="O12" s="17">
        <f>IFERROR(VLOOKUP(L12&amp;"全体",[1]加工データ!$B$1:$F$180,5,FALSE),0)</f>
        <v>27</v>
      </c>
      <c r="P12" s="21">
        <f>IFERROR(VLOOKUP(L12&amp;"全体",[1]加工データ!$B$1:$J$180,9,FALSE),0)</f>
        <v>188</v>
      </c>
      <c r="Q12" s="11"/>
    </row>
    <row r="13" spans="2:17" ht="18.75" customHeight="1">
      <c r="B13" s="50" t="s">
        <v>25</v>
      </c>
      <c r="C13" s="51">
        <f>IFERROR(VLOOKUP(B13&amp;"全体",[1]加工データ!$B$1:$H$180,7,FALSE),0)</f>
        <v>0</v>
      </c>
      <c r="D13" s="52">
        <f>IFERROR(VLOOKUP(B13&amp;"全体",[1]加工データ!$B$1:$D$180,3,FALSE),0)</f>
        <v>0</v>
      </c>
      <c r="E13" s="53">
        <f>IFERROR(VLOOKUP(B13&amp;"全体",[1]加工データ!$B$1:$F$180,5,FALSE),0)</f>
        <v>0</v>
      </c>
      <c r="F13" s="54">
        <f>IFERROR(VLOOKUP(B13&amp;"全体",[1]加工データ!$B$1:$J$180,9,FALSE),0)</f>
        <v>0</v>
      </c>
      <c r="G13" s="50" t="s">
        <v>50</v>
      </c>
      <c r="H13" s="51">
        <f>IFERROR(VLOOKUP(G13&amp;"全体",[1]加工データ!$B$1:$H$180,7,FALSE),0)</f>
        <v>324</v>
      </c>
      <c r="I13" s="52">
        <f>IFERROR(VLOOKUP(G13&amp;"全体",[1]加工データ!$B$1:$D$180,3,FALSE),0)</f>
        <v>168</v>
      </c>
      <c r="J13" s="53">
        <f>IFERROR(VLOOKUP(G13&amp;"全体",[1]加工データ!$B$1:$F$180,5,FALSE),0)</f>
        <v>156</v>
      </c>
      <c r="K13" s="54">
        <f>IFERROR(VLOOKUP(G13&amp;"全体",[1]加工データ!$B$1:$J$180,9,FALSE),0)</f>
        <v>143</v>
      </c>
      <c r="L13" s="50" t="s">
        <v>92</v>
      </c>
      <c r="M13" s="51">
        <f>IFERROR(VLOOKUP(L13&amp;"全体",[1]加工データ!$B$1:$H$180,7,FALSE),0)</f>
        <v>616</v>
      </c>
      <c r="N13" s="52">
        <f>IFERROR(VLOOKUP(L13&amp;"全体",[1]加工データ!$B$1:$D$180,3,FALSE),0)</f>
        <v>316</v>
      </c>
      <c r="O13" s="53">
        <f>IFERROR(VLOOKUP(L13&amp;"全体",[1]加工データ!$B$1:$F$180,5,FALSE),0)</f>
        <v>300</v>
      </c>
      <c r="P13" s="54">
        <f>IFERROR(VLOOKUP(L13&amp;"全体",[1]加工データ!$B$1:$J$180,9,FALSE),0)</f>
        <v>276</v>
      </c>
    </row>
    <row r="14" spans="2:17" ht="18.75" customHeight="1">
      <c r="B14" s="6" t="s">
        <v>39</v>
      </c>
      <c r="C14" s="9">
        <f>IFERROR(VLOOKUP(B14&amp;"全体",[1]加工データ!$B$1:$H$180,7,FALSE),0)</f>
        <v>485</v>
      </c>
      <c r="D14" s="11">
        <f>IFERROR(VLOOKUP(B14&amp;"全体",[1]加工データ!$B$1:$D$180,3,FALSE),0)</f>
        <v>241</v>
      </c>
      <c r="E14" s="17">
        <f>IFERROR(VLOOKUP(B14&amp;"全体",[1]加工データ!$B$1:$F$180,5,FALSE),0)</f>
        <v>244</v>
      </c>
      <c r="F14" s="21">
        <f>IFERROR(VLOOKUP(B14&amp;"全体",[1]加工データ!$B$1:$J$180,9,FALSE),0)</f>
        <v>211</v>
      </c>
      <c r="G14" s="6" t="s">
        <v>66</v>
      </c>
      <c r="H14" s="9">
        <f>IFERROR(VLOOKUP(G14&amp;"全体",[1]加工データ!$B$1:$H$180,7,FALSE),0)</f>
        <v>172</v>
      </c>
      <c r="I14" s="11">
        <f>IFERROR(VLOOKUP(G14&amp;"全体",[1]加工データ!$B$1:$D$180,3,FALSE),0)</f>
        <v>86</v>
      </c>
      <c r="J14" s="17">
        <f>IFERROR(VLOOKUP(G14&amp;"全体",[1]加工データ!$B$1:$F$180,5,FALSE),0)</f>
        <v>86</v>
      </c>
      <c r="K14" s="21">
        <f>IFERROR(VLOOKUP(G14&amp;"全体",[1]加工データ!$B$1:$J$180,9,FALSE),0)</f>
        <v>85</v>
      </c>
      <c r="L14" s="6" t="s">
        <v>93</v>
      </c>
      <c r="M14" s="9">
        <f>IFERROR(VLOOKUP(L14&amp;"全体",[1]加工データ!$B$1:$H$180,7,FALSE),0)</f>
        <v>453</v>
      </c>
      <c r="N14" s="11">
        <f>IFERROR(VLOOKUP(L14&amp;"全体",[1]加工データ!$B$1:$D$180,3,FALSE),0)</f>
        <v>236</v>
      </c>
      <c r="O14" s="17">
        <f>IFERROR(VLOOKUP(L14&amp;"全体",[1]加工データ!$B$1:$F$180,5,FALSE),0)</f>
        <v>217</v>
      </c>
      <c r="P14" s="21">
        <f>IFERROR(VLOOKUP(L14&amp;"全体",[1]加工データ!$B$1:$J$180,9,FALSE),0)</f>
        <v>181</v>
      </c>
    </row>
    <row r="15" spans="2:17" ht="18.75" customHeight="1">
      <c r="B15" s="50" t="s">
        <v>40</v>
      </c>
      <c r="C15" s="51">
        <f>IFERROR(VLOOKUP(B15&amp;"全体",[1]加工データ!$B$1:$H$180,7,FALSE),0)</f>
        <v>777</v>
      </c>
      <c r="D15" s="52">
        <f>IFERROR(VLOOKUP(B15&amp;"全体",[1]加工データ!$B$1:$D$180,3,FALSE),0)</f>
        <v>385</v>
      </c>
      <c r="E15" s="53">
        <f>IFERROR(VLOOKUP(B15&amp;"全体",[1]加工データ!$B$1:$F$180,5,FALSE),0)</f>
        <v>392</v>
      </c>
      <c r="F15" s="54">
        <f>IFERROR(VLOOKUP(B15&amp;"全体",[1]加工データ!$B$1:$J$180,9,FALSE),0)</f>
        <v>306</v>
      </c>
      <c r="G15" s="50" t="s">
        <v>63</v>
      </c>
      <c r="H15" s="51">
        <f>IFERROR(VLOOKUP(G15&amp;"全体",[1]加工データ!$B$1:$H$180,7,FALSE),0)</f>
        <v>362</v>
      </c>
      <c r="I15" s="52">
        <f>IFERROR(VLOOKUP(G15&amp;"全体",[1]加工データ!$B$1:$D$180,3,FALSE),0)</f>
        <v>183</v>
      </c>
      <c r="J15" s="53">
        <f>IFERROR(VLOOKUP(G15&amp;"全体",[1]加工データ!$B$1:$F$180,5,FALSE),0)</f>
        <v>179</v>
      </c>
      <c r="K15" s="54">
        <f>IFERROR(VLOOKUP(G15&amp;"全体",[1]加工データ!$B$1:$J$180,9,FALSE),0)</f>
        <v>147</v>
      </c>
      <c r="L15" s="50" t="s">
        <v>94</v>
      </c>
      <c r="M15" s="51">
        <f>IFERROR(VLOOKUP(L15&amp;"全体",[1]加工データ!$B$1:$H$180,7,FALSE),0)</f>
        <v>827</v>
      </c>
      <c r="N15" s="52">
        <f>IFERROR(VLOOKUP(L15&amp;"全体",[1]加工データ!$B$1:$D$180,3,FALSE),0)</f>
        <v>439</v>
      </c>
      <c r="O15" s="53">
        <f>IFERROR(VLOOKUP(L15&amp;"全体",[1]加工データ!$B$1:$F$180,5,FALSE),0)</f>
        <v>388</v>
      </c>
      <c r="P15" s="54">
        <f>IFERROR(VLOOKUP(L15&amp;"全体",[1]加工データ!$B$1:$J$180,9,FALSE),0)</f>
        <v>417</v>
      </c>
    </row>
    <row r="16" spans="2:17" ht="18.75" customHeight="1">
      <c r="B16" s="6" t="s">
        <v>41</v>
      </c>
      <c r="C16" s="9">
        <f>IFERROR(VLOOKUP(B16&amp;"全体",[1]加工データ!$B$1:$H$180,7,FALSE),0)</f>
        <v>666</v>
      </c>
      <c r="D16" s="11">
        <f>IFERROR(VLOOKUP(B16&amp;"全体",[1]加工データ!$B$1:$D$180,3,FALSE),0)</f>
        <v>334</v>
      </c>
      <c r="E16" s="17">
        <f>IFERROR(VLOOKUP(B16&amp;"全体",[1]加工データ!$B$1:$F$180,5,FALSE),0)</f>
        <v>332</v>
      </c>
      <c r="F16" s="21">
        <f>IFERROR(VLOOKUP(B16&amp;"全体",[1]加工データ!$B$1:$J$180,9,FALSE),0)</f>
        <v>282</v>
      </c>
      <c r="G16" s="6" t="s">
        <v>67</v>
      </c>
      <c r="H16" s="9">
        <f>IFERROR(VLOOKUP(G16&amp;"全体",[1]加工データ!$B$1:$H$180,7,FALSE),0)</f>
        <v>508</v>
      </c>
      <c r="I16" s="11">
        <f>IFERROR(VLOOKUP(G16&amp;"全体",[1]加工データ!$B$1:$D$180,3,FALSE),0)</f>
        <v>251</v>
      </c>
      <c r="J16" s="17">
        <f>IFERROR(VLOOKUP(G16&amp;"全体",[1]加工データ!$B$1:$F$180,5,FALSE),0)</f>
        <v>257</v>
      </c>
      <c r="K16" s="21">
        <f>IFERROR(VLOOKUP(G16&amp;"全体",[1]加工データ!$B$1:$J$180,9,FALSE),0)</f>
        <v>185</v>
      </c>
      <c r="L16" s="27" t="s">
        <v>95</v>
      </c>
      <c r="M16" s="9">
        <f>IFERROR(VLOOKUP(L16&amp;"全体",[1]加工データ!$B$1:$H$180,7,FALSE),0)</f>
        <v>414</v>
      </c>
      <c r="N16" s="11">
        <f>IFERROR(VLOOKUP(L16&amp;"全体",[1]加工データ!$B$1:$D$180,3,FALSE),0)</f>
        <v>224</v>
      </c>
      <c r="O16" s="41">
        <f>IFERROR(VLOOKUP(L16&amp;"全体",[1]加工データ!$B$1:$F$180,5,FALSE),0)</f>
        <v>190</v>
      </c>
      <c r="P16" s="21">
        <f>IFERROR(VLOOKUP(L16&amp;"全体",[1]加工データ!$B$1:$J$180,9,FALSE),0)</f>
        <v>215</v>
      </c>
    </row>
    <row r="17" spans="2:17" ht="18.75" customHeight="1">
      <c r="B17" s="50" t="s">
        <v>42</v>
      </c>
      <c r="C17" s="51">
        <f>IFERROR(VLOOKUP(B17&amp;"全体",[1]加工データ!$B$1:$H$180,7,FALSE),0)</f>
        <v>271</v>
      </c>
      <c r="D17" s="52">
        <f>IFERROR(VLOOKUP(B17&amp;"全体",[1]加工データ!$B$1:$D$180,3,FALSE),0)</f>
        <v>137</v>
      </c>
      <c r="E17" s="53">
        <f>IFERROR(VLOOKUP(B17&amp;"全体",[1]加工データ!$B$1:$F$180,5,FALSE),0)</f>
        <v>134</v>
      </c>
      <c r="F17" s="54">
        <f>IFERROR(VLOOKUP(B17&amp;"全体",[1]加工データ!$B$1:$J$180,9,FALSE),0)</f>
        <v>105</v>
      </c>
      <c r="G17" s="50" t="s">
        <v>36</v>
      </c>
      <c r="H17" s="51">
        <f>IFERROR(VLOOKUP(G17&amp;"全体",[1]加工データ!$B$1:$H$180,7,FALSE),0)</f>
        <v>495</v>
      </c>
      <c r="I17" s="52">
        <f>IFERROR(VLOOKUP(G17&amp;"全体",[1]加工データ!$B$1:$D$180,3,FALSE),0)</f>
        <v>257</v>
      </c>
      <c r="J17" s="53">
        <f>IFERROR(VLOOKUP(G17&amp;"全体",[1]加工データ!$B$1:$F$180,5,FALSE),0)</f>
        <v>238</v>
      </c>
      <c r="K17" s="54">
        <f>IFERROR(VLOOKUP(G17&amp;"全体",[1]加工データ!$B$1:$J$180,9,FALSE),0)</f>
        <v>171</v>
      </c>
      <c r="L17" s="50" t="s">
        <v>96</v>
      </c>
      <c r="M17" s="58">
        <f>IFERROR(VLOOKUP(L17&amp;"全体",[1]加工データ!$B$1:$H$180,7,FALSE),0)</f>
        <v>808</v>
      </c>
      <c r="N17" s="61">
        <f>IFERROR(VLOOKUP(L17&amp;"全体",[1]加工データ!$B$1:$D$180,3,FALSE),0)</f>
        <v>395</v>
      </c>
      <c r="O17" s="53">
        <f>IFERROR(VLOOKUP(L17&amp;"全体",[1]加工データ!$B$1:$F$180,5,FALSE),0)</f>
        <v>413</v>
      </c>
      <c r="P17" s="65">
        <f>IFERROR(VLOOKUP(L17&amp;"全体",[1]加工データ!$B$1:$J$180,9,FALSE),0)</f>
        <v>408</v>
      </c>
    </row>
    <row r="18" spans="2:17" ht="18.75" customHeight="1">
      <c r="B18" s="6" t="s">
        <v>43</v>
      </c>
      <c r="C18" s="9">
        <f>IFERROR(VLOOKUP(B18&amp;"全体",[1]加工データ!$B$1:$H$180,7,FALSE),0)</f>
        <v>1091</v>
      </c>
      <c r="D18" s="11">
        <f>IFERROR(VLOOKUP(B18&amp;"全体",[1]加工データ!$B$1:$D$180,3,FALSE),0)</f>
        <v>551</v>
      </c>
      <c r="E18" s="17">
        <f>IFERROR(VLOOKUP(B18&amp;"全体",[1]加工データ!$B$1:$F$180,5,FALSE),0)</f>
        <v>540</v>
      </c>
      <c r="F18" s="21">
        <f>IFERROR(VLOOKUP(B18&amp;"全体",[1]加工データ!$B$1:$J$180,9,FALSE),0)</f>
        <v>527</v>
      </c>
      <c r="G18" s="6" t="s">
        <v>68</v>
      </c>
      <c r="H18" s="9">
        <f>IFERROR(VLOOKUP(G18&amp;"全体",[1]加工データ!$B$1:$H$180,7,FALSE),0)</f>
        <v>168</v>
      </c>
      <c r="I18" s="11">
        <f>IFERROR(VLOOKUP(G18&amp;"全体",[1]加工データ!$B$1:$D$180,3,FALSE),0)</f>
        <v>82</v>
      </c>
      <c r="J18" s="17">
        <f>IFERROR(VLOOKUP(G18&amp;"全体",[1]加工データ!$B$1:$F$180,5,FALSE),0)</f>
        <v>86</v>
      </c>
      <c r="K18" s="21">
        <f>IFERROR(VLOOKUP(G18&amp;"全体",[1]加工データ!$B$1:$J$180,9,FALSE),0)</f>
        <v>51</v>
      </c>
      <c r="L18" s="6" t="s">
        <v>97</v>
      </c>
      <c r="M18" s="9">
        <f>IFERROR(VLOOKUP(L18&amp;"全体",[1]加工データ!$B$1:$H$180,7,FALSE),0)</f>
        <v>450</v>
      </c>
      <c r="N18" s="11">
        <f>IFERROR(VLOOKUP(L18&amp;"全体",[1]加工データ!$B$1:$D$180,3,FALSE),0)</f>
        <v>228</v>
      </c>
      <c r="O18" s="17">
        <f>IFERROR(VLOOKUP(L18&amp;"全体",[1]加工データ!$B$1:$F$180,5,FALSE),0)</f>
        <v>222</v>
      </c>
      <c r="P18" s="21">
        <f>IFERROR(VLOOKUP(L18&amp;"全体",[1]加工データ!$B$1:$J$180,9,FALSE),0)</f>
        <v>209</v>
      </c>
    </row>
    <row r="19" spans="2:17" ht="18.75" customHeight="1">
      <c r="B19" s="50" t="s">
        <v>20</v>
      </c>
      <c r="C19" s="51">
        <f>IFERROR(VLOOKUP(B19&amp;"全体",[1]加工データ!$B$1:$H$180,7,FALSE),0)</f>
        <v>4625</v>
      </c>
      <c r="D19" s="52">
        <f>IFERROR(VLOOKUP(B19&amp;"全体",[1]加工データ!$B$1:$D$180,3,FALSE),0)</f>
        <v>2428</v>
      </c>
      <c r="E19" s="53">
        <f>IFERROR(VLOOKUP(B19&amp;"全体",[1]加工データ!$B$1:$F$180,5,FALSE),0)</f>
        <v>2197</v>
      </c>
      <c r="F19" s="54">
        <f>IFERROR(VLOOKUP(B19&amp;"全体",[1]加工データ!$B$1:$J$180,9,FALSE),0)</f>
        <v>2119</v>
      </c>
      <c r="G19" s="50" t="s">
        <v>69</v>
      </c>
      <c r="H19" s="51">
        <f>IFERROR(VLOOKUP(G19&amp;"全体",[1]加工データ!$B$1:$H$180,7,FALSE),0)</f>
        <v>438</v>
      </c>
      <c r="I19" s="52">
        <f>IFERROR(VLOOKUP(G19&amp;"全体",[1]加工データ!$B$1:$D$180,3,FALSE),0)</f>
        <v>236</v>
      </c>
      <c r="J19" s="53">
        <f>IFERROR(VLOOKUP(G19&amp;"全体",[1]加工データ!$B$1:$F$180,5,FALSE),0)</f>
        <v>202</v>
      </c>
      <c r="K19" s="54">
        <f>IFERROR(VLOOKUP(G19&amp;"全体",[1]加工データ!$B$1:$J$180,9,FALSE),0)</f>
        <v>188</v>
      </c>
      <c r="L19" s="50" t="s">
        <v>98</v>
      </c>
      <c r="M19" s="51">
        <f>IFERROR(VLOOKUP(L19&amp;"全体",[1]加工データ!$B$1:$H$180,7,FALSE),0)</f>
        <v>1261</v>
      </c>
      <c r="N19" s="52">
        <f>IFERROR(VLOOKUP(L19&amp;"全体",[1]加工データ!$B$1:$D$180,3,FALSE),0)</f>
        <v>640</v>
      </c>
      <c r="O19" s="53">
        <f>IFERROR(VLOOKUP(L19&amp;"全体",[1]加工データ!$B$1:$F$180,5,FALSE),0)</f>
        <v>621</v>
      </c>
      <c r="P19" s="54">
        <f>IFERROR(VLOOKUP(L19&amp;"全体",[1]加工データ!$B$1:$J$180,9,FALSE),0)</f>
        <v>618</v>
      </c>
    </row>
    <row r="20" spans="2:17" ht="18.75" customHeight="1">
      <c r="B20" s="6" t="s">
        <v>2</v>
      </c>
      <c r="C20" s="9">
        <f>IFERROR(VLOOKUP(B20&amp;"全体",[1]加工データ!$B$1:$H$180,7,FALSE),0)</f>
        <v>294</v>
      </c>
      <c r="D20" s="11">
        <f>IFERROR(VLOOKUP(B20&amp;"全体",[1]加工データ!$B$1:$D$180,3,FALSE),0)</f>
        <v>148</v>
      </c>
      <c r="E20" s="17">
        <f>IFERROR(VLOOKUP(B20&amp;"全体",[1]加工データ!$B$1:$F$180,5,FALSE),0)</f>
        <v>146</v>
      </c>
      <c r="F20" s="21">
        <f>IFERROR(VLOOKUP(B20&amp;"全体",[1]加工データ!$B$1:$J$180,9,FALSE),0)</f>
        <v>154</v>
      </c>
      <c r="G20" s="6" t="s">
        <v>70</v>
      </c>
      <c r="H20" s="9">
        <f>IFERROR(VLOOKUP(G20&amp;"全体",[1]加工データ!$B$1:$H$180,7,FALSE),0)</f>
        <v>916</v>
      </c>
      <c r="I20" s="11">
        <f>IFERROR(VLOOKUP(G20&amp;"全体",[1]加工データ!$B$1:$D$180,3,FALSE),0)</f>
        <v>467</v>
      </c>
      <c r="J20" s="17">
        <f>IFERROR(VLOOKUP(G20&amp;"全体",[1]加工データ!$B$1:$F$180,5,FALSE),0)</f>
        <v>449</v>
      </c>
      <c r="K20" s="21">
        <f>IFERROR(VLOOKUP(G20&amp;"全体",[1]加工データ!$B$1:$J$180,9,FALSE),0)</f>
        <v>506</v>
      </c>
      <c r="L20" s="6" t="s">
        <v>99</v>
      </c>
      <c r="M20" s="9">
        <f>IFERROR(VLOOKUP(L20&amp;"全体",[1]加工データ!$B$1:$H$180,7,FALSE),0)</f>
        <v>1351</v>
      </c>
      <c r="N20" s="11">
        <f>IFERROR(VLOOKUP(L20&amp;"全体",[1]加工データ!$B$1:$D$180,3,FALSE),0)</f>
        <v>662</v>
      </c>
      <c r="O20" s="17">
        <f>IFERROR(VLOOKUP(L20&amp;"全体",[1]加工データ!$B$1:$F$180,5,FALSE),0)</f>
        <v>689</v>
      </c>
      <c r="P20" s="21">
        <f>IFERROR(VLOOKUP(L20&amp;"全体",[1]加工データ!$B$1:$J$180,9,FALSE),0)</f>
        <v>673</v>
      </c>
    </row>
    <row r="21" spans="2:17" ht="18.75" customHeight="1">
      <c r="B21" s="50" t="s">
        <v>45</v>
      </c>
      <c r="C21" s="51">
        <f>IFERROR(VLOOKUP(B21&amp;"全体",[1]加工データ!$B$1:$H$180,7,FALSE),0)</f>
        <v>156</v>
      </c>
      <c r="D21" s="52">
        <f>IFERROR(VLOOKUP(B21&amp;"全体",[1]加工データ!$B$1:$D$180,3,FALSE),0)</f>
        <v>78</v>
      </c>
      <c r="E21" s="53">
        <f>IFERROR(VLOOKUP(B21&amp;"全体",[1]加工データ!$B$1:$F$180,5,FALSE),0)</f>
        <v>78</v>
      </c>
      <c r="F21" s="54">
        <f>IFERROR(VLOOKUP(B21&amp;"全体",[1]加工データ!$B$1:$J$180,9,FALSE),0)</f>
        <v>72</v>
      </c>
      <c r="G21" s="50" t="s">
        <v>71</v>
      </c>
      <c r="H21" s="51">
        <f>IFERROR(VLOOKUP(G21&amp;"全体",[1]加工データ!$B$1:$H$180,7,FALSE),0)</f>
        <v>796</v>
      </c>
      <c r="I21" s="52">
        <f>IFERROR(VLOOKUP(G21&amp;"全体",[1]加工データ!$B$1:$D$180,3,FALSE),0)</f>
        <v>399</v>
      </c>
      <c r="J21" s="53">
        <f>IFERROR(VLOOKUP(G21&amp;"全体",[1]加工データ!$B$1:$F$180,5,FALSE),0)</f>
        <v>397</v>
      </c>
      <c r="K21" s="54">
        <f>IFERROR(VLOOKUP(G21&amp;"全体",[1]加工データ!$B$1:$J$180,9,FALSE),0)</f>
        <v>417</v>
      </c>
      <c r="L21" s="50" t="s">
        <v>100</v>
      </c>
      <c r="M21" s="51">
        <f>IFERROR(VLOOKUP(L21&amp;"全体",[1]加工データ!$B$1:$H$180,7,FALSE),0)</f>
        <v>1365</v>
      </c>
      <c r="N21" s="52">
        <f>IFERROR(VLOOKUP(L21&amp;"全体",[1]加工データ!$B$1:$D$180,3,FALSE),0)</f>
        <v>683</v>
      </c>
      <c r="O21" s="53">
        <f>IFERROR(VLOOKUP(L21&amp;"全体",[1]加工データ!$B$1:$F$180,5,FALSE),0)</f>
        <v>682</v>
      </c>
      <c r="P21" s="54">
        <f>IFERROR(VLOOKUP(L21&amp;"全体",[1]加工データ!$B$1:$J$180,9,FALSE),0)</f>
        <v>676</v>
      </c>
    </row>
    <row r="22" spans="2:17" ht="18.75" customHeight="1">
      <c r="B22" s="6" t="s">
        <v>46</v>
      </c>
      <c r="C22" s="9">
        <f>IFERROR(VLOOKUP(B22&amp;"全体",[1]加工データ!$B$1:$H$180,7,FALSE),0)</f>
        <v>253</v>
      </c>
      <c r="D22" s="11">
        <f>IFERROR(VLOOKUP(B22&amp;"全体",[1]加工データ!$B$1:$D$180,3,FALSE),0)</f>
        <v>135</v>
      </c>
      <c r="E22" s="17">
        <f>IFERROR(VLOOKUP(B22&amp;"全体",[1]加工データ!$B$1:$F$180,5,FALSE),0)</f>
        <v>118</v>
      </c>
      <c r="F22" s="21">
        <f>IFERROR(VLOOKUP(B22&amp;"全体",[1]加工データ!$B$1:$J$180,9,FALSE),0)</f>
        <v>113</v>
      </c>
      <c r="G22" s="6" t="s">
        <v>72</v>
      </c>
      <c r="H22" s="9">
        <f>IFERROR(VLOOKUP(G22&amp;"全体",[1]加工データ!$B$1:$H$180,7,FALSE),0)</f>
        <v>260</v>
      </c>
      <c r="I22" s="11">
        <f>IFERROR(VLOOKUP(G22&amp;"全体",[1]加工データ!$B$1:$D$180,3,FALSE),0)</f>
        <v>131</v>
      </c>
      <c r="J22" s="17">
        <f>IFERROR(VLOOKUP(G22&amp;"全体",[1]加工データ!$B$1:$F$180,5,FALSE),0)</f>
        <v>129</v>
      </c>
      <c r="K22" s="21">
        <f>IFERROR(VLOOKUP(G22&amp;"全体",[1]加工データ!$B$1:$J$180,9,FALSE),0)</f>
        <v>104</v>
      </c>
      <c r="L22" s="6" t="s">
        <v>101</v>
      </c>
      <c r="M22" s="9">
        <f>IFERROR(VLOOKUP(L22&amp;"全体",[1]加工データ!$B$1:$H$180,7,FALSE),0)</f>
        <v>1407</v>
      </c>
      <c r="N22" s="11">
        <f>IFERROR(VLOOKUP(L22&amp;"全体",[1]加工データ!$B$1:$D$180,3,FALSE),0)</f>
        <v>693</v>
      </c>
      <c r="O22" s="17">
        <f>IFERROR(VLOOKUP(L22&amp;"全体",[1]加工データ!$B$1:$F$180,5,FALSE),0)</f>
        <v>714</v>
      </c>
      <c r="P22" s="21">
        <f>IFERROR(VLOOKUP(L22&amp;"全体",[1]加工データ!$B$1:$J$180,9,FALSE),0)</f>
        <v>764</v>
      </c>
      <c r="Q22" s="11"/>
    </row>
    <row r="23" spans="2:17" ht="18.75" customHeight="1">
      <c r="B23" s="50" t="s">
        <v>48</v>
      </c>
      <c r="C23" s="51">
        <f>IFERROR(VLOOKUP(B23&amp;"全体",[1]加工データ!$B$1:$H$180,7,FALSE),0)</f>
        <v>156</v>
      </c>
      <c r="D23" s="52">
        <f>IFERROR(VLOOKUP(B23&amp;"全体",[1]加工データ!$B$1:$D$180,3,FALSE),0)</f>
        <v>73</v>
      </c>
      <c r="E23" s="53">
        <f>IFERROR(VLOOKUP(B23&amp;"全体",[1]加工データ!$B$1:$F$180,5,FALSE),0)</f>
        <v>83</v>
      </c>
      <c r="F23" s="54">
        <f>IFERROR(VLOOKUP(B23&amp;"全体",[1]加工データ!$B$1:$J$180,9,FALSE),0)</f>
        <v>92</v>
      </c>
      <c r="G23" s="50" t="s">
        <v>73</v>
      </c>
      <c r="H23" s="51">
        <f>IFERROR(VLOOKUP(G23&amp;"全体",[1]加工データ!$B$1:$H$180,7,FALSE),0)</f>
        <v>52</v>
      </c>
      <c r="I23" s="52">
        <f>IFERROR(VLOOKUP(G23&amp;"全体",[1]加工データ!$B$1:$D$180,3,FALSE),0)</f>
        <v>23</v>
      </c>
      <c r="J23" s="53">
        <f>IFERROR(VLOOKUP(G23&amp;"全体",[1]加工データ!$B$1:$F$180,5,FALSE),0)</f>
        <v>29</v>
      </c>
      <c r="K23" s="54">
        <f>IFERROR(VLOOKUP(G23&amp;"全体",[1]加工データ!$B$1:$J$180,9,FALSE),0)</f>
        <v>25</v>
      </c>
      <c r="L23" s="50" t="s">
        <v>102</v>
      </c>
      <c r="M23" s="51">
        <f>IFERROR(VLOOKUP(L23&amp;"全体",[1]加工データ!$B$1:$H$180,7,FALSE),0)</f>
        <v>2776</v>
      </c>
      <c r="N23" s="52">
        <f>IFERROR(VLOOKUP(L23&amp;"全体",[1]加工データ!$B$1:$D$180,3,FALSE),0)</f>
        <v>1385</v>
      </c>
      <c r="O23" s="53">
        <f>IFERROR(VLOOKUP(L23&amp;"全体",[1]加工データ!$B$1:$F$180,5,FALSE),0)</f>
        <v>1391</v>
      </c>
      <c r="P23" s="54">
        <f>IFERROR(VLOOKUP(L23&amp;"全体",[1]加工データ!$B$1:$J$180,9,FALSE),0)</f>
        <v>1367</v>
      </c>
    </row>
    <row r="24" spans="2:17" ht="18.75" customHeight="1">
      <c r="B24" s="6" t="s">
        <v>51</v>
      </c>
      <c r="C24" s="9">
        <f>IFERROR(VLOOKUP(B24&amp;"全体",[1]加工データ!$B$1:$H$180,7,FALSE),0)</f>
        <v>122</v>
      </c>
      <c r="D24" s="11">
        <f>IFERROR(VLOOKUP(B24&amp;"全体",[1]加工データ!$B$1:$D$180,3,FALSE),0)</f>
        <v>59</v>
      </c>
      <c r="E24" s="17">
        <f>IFERROR(VLOOKUP(B24&amp;"全体",[1]加工データ!$B$1:$F$180,5,FALSE),0)</f>
        <v>63</v>
      </c>
      <c r="F24" s="21">
        <f>IFERROR(VLOOKUP(B24&amp;"全体",[1]加工データ!$B$1:$J$180,9,FALSE),0)</f>
        <v>69</v>
      </c>
      <c r="G24" s="6" t="s">
        <v>74</v>
      </c>
      <c r="H24" s="9">
        <f>IFERROR(VLOOKUP(G24&amp;"全体",[1]加工データ!$B$1:$H$180,7,FALSE),0)</f>
        <v>698</v>
      </c>
      <c r="I24" s="11">
        <f>IFERROR(VLOOKUP(G24&amp;"全体",[1]加工データ!$B$1:$D$180,3,FALSE),0)</f>
        <v>410</v>
      </c>
      <c r="J24" s="17">
        <f>IFERROR(VLOOKUP(G24&amp;"全体",[1]加工データ!$B$1:$F$180,5,FALSE),0)</f>
        <v>288</v>
      </c>
      <c r="K24" s="21">
        <f>IFERROR(VLOOKUP(G24&amp;"全体",[1]加工データ!$B$1:$J$180,9,FALSE),0)</f>
        <v>438</v>
      </c>
      <c r="L24" s="6" t="s">
        <v>103</v>
      </c>
      <c r="M24" s="9">
        <f>IFERROR(VLOOKUP(L24&amp;"全体",[1]加工データ!$B$1:$H$180,7,FALSE),0)</f>
        <v>1031</v>
      </c>
      <c r="N24" s="11">
        <f>IFERROR(VLOOKUP(L24&amp;"全体",[1]加工データ!$B$1:$D$180,3,FALSE),0)</f>
        <v>526</v>
      </c>
      <c r="O24" s="17">
        <f>IFERROR(VLOOKUP(L24&amp;"全体",[1]加工データ!$B$1:$F$180,5,FALSE),0)</f>
        <v>505</v>
      </c>
      <c r="P24" s="21">
        <f>IFERROR(VLOOKUP(L24&amp;"全体",[1]加工データ!$B$1:$J$180,9,FALSE),0)</f>
        <v>476</v>
      </c>
    </row>
    <row r="25" spans="2:17" ht="18.75" customHeight="1">
      <c r="B25" s="50" t="s">
        <v>24</v>
      </c>
      <c r="C25" s="51">
        <f>IFERROR(VLOOKUP(B25&amp;"全体",[1]加工データ!$B$1:$H$180,7,FALSE),0)</f>
        <v>180</v>
      </c>
      <c r="D25" s="52">
        <f>IFERROR(VLOOKUP(B25&amp;"全体",[1]加工データ!$B$1:$D$180,3,FALSE),0)</f>
        <v>99</v>
      </c>
      <c r="E25" s="53">
        <f>IFERROR(VLOOKUP(B25&amp;"全体",[1]加工データ!$B$1:$F$180,5,FALSE),0)</f>
        <v>81</v>
      </c>
      <c r="F25" s="54">
        <f>IFERROR(VLOOKUP(B25&amp;"全体",[1]加工データ!$B$1:$J$180,9,FALSE),0)</f>
        <v>103</v>
      </c>
      <c r="G25" s="50" t="s">
        <v>13</v>
      </c>
      <c r="H25" s="51">
        <f>IFERROR(VLOOKUP(G25&amp;"全体",[1]加工データ!$B$1:$H$180,7,FALSE),0)</f>
        <v>215</v>
      </c>
      <c r="I25" s="52">
        <f>IFERROR(VLOOKUP(G25&amp;"全体",[1]加工データ!$B$1:$D$180,3,FALSE),0)</f>
        <v>120</v>
      </c>
      <c r="J25" s="53">
        <f>IFERROR(VLOOKUP(G25&amp;"全体",[1]加工データ!$B$1:$F$180,5,FALSE),0)</f>
        <v>95</v>
      </c>
      <c r="K25" s="54">
        <f>IFERROR(VLOOKUP(G25&amp;"全体",[1]加工データ!$B$1:$J$180,9,FALSE),0)</f>
        <v>118</v>
      </c>
      <c r="L25" s="50" t="s">
        <v>104</v>
      </c>
      <c r="M25" s="51">
        <f>IFERROR(VLOOKUP(L25&amp;"全体",[1]加工データ!$B$1:$H$180,7,FALSE),0)</f>
        <v>781</v>
      </c>
      <c r="N25" s="52">
        <f>IFERROR(VLOOKUP(L25&amp;"全体",[1]加工データ!$B$1:$D$180,3,FALSE),0)</f>
        <v>400</v>
      </c>
      <c r="O25" s="53">
        <f>IFERROR(VLOOKUP(L25&amp;"全体",[1]加工データ!$B$1:$F$180,5,FALSE),0)</f>
        <v>381</v>
      </c>
      <c r="P25" s="54">
        <f>IFERROR(VLOOKUP(L25&amp;"全体",[1]加工データ!$B$1:$J$180,9,FALSE),0)</f>
        <v>420</v>
      </c>
    </row>
    <row r="26" spans="2:17" ht="18.75" customHeight="1">
      <c r="B26" s="6" t="s">
        <v>44</v>
      </c>
      <c r="C26" s="9">
        <f>IFERROR(VLOOKUP(B26&amp;"全体",[1]加工データ!$B$1:$H$180,7,FALSE),0)</f>
        <v>167</v>
      </c>
      <c r="D26" s="11">
        <f>IFERROR(VLOOKUP(B26&amp;"全体",[1]加工データ!$B$1:$D$180,3,FALSE),0)</f>
        <v>81</v>
      </c>
      <c r="E26" s="17">
        <f>IFERROR(VLOOKUP(B26&amp;"全体",[1]加工データ!$B$1:$F$180,5,FALSE),0)</f>
        <v>86</v>
      </c>
      <c r="F26" s="21">
        <f>IFERROR(VLOOKUP(B26&amp;"全体",[1]加工データ!$B$1:$J$180,9,FALSE),0)</f>
        <v>78</v>
      </c>
      <c r="G26" s="6" t="s">
        <v>75</v>
      </c>
      <c r="H26" s="9">
        <f>IFERROR(VLOOKUP(G26&amp;"全体",[1]加工データ!$B$1:$H$180,7,FALSE),0)</f>
        <v>272</v>
      </c>
      <c r="I26" s="11">
        <f>IFERROR(VLOOKUP(G26&amp;"全体",[1]加工データ!$B$1:$D$180,3,FALSE),0)</f>
        <v>148</v>
      </c>
      <c r="J26" s="17">
        <f>IFERROR(VLOOKUP(G26&amp;"全体",[1]加工データ!$B$1:$F$180,5,FALSE),0)</f>
        <v>124</v>
      </c>
      <c r="K26" s="21">
        <f>IFERROR(VLOOKUP(G26&amp;"全体",[1]加工データ!$B$1:$J$180,9,FALSE),0)</f>
        <v>161</v>
      </c>
      <c r="L26" s="6" t="s">
        <v>105</v>
      </c>
      <c r="M26" s="9">
        <f>IFERROR(VLOOKUP(L26&amp;"全体",[1]加工データ!$B$1:$H$180,7,FALSE),0)</f>
        <v>192</v>
      </c>
      <c r="N26" s="11">
        <f>IFERROR(VLOOKUP(L26&amp;"全体",[1]加工データ!$B$1:$D$180,3,FALSE),0)</f>
        <v>89</v>
      </c>
      <c r="O26" s="17">
        <f>IFERROR(VLOOKUP(L26&amp;"全体",[1]加工データ!$B$1:$F$180,5,FALSE),0)</f>
        <v>103</v>
      </c>
      <c r="P26" s="21">
        <f>IFERROR(VLOOKUP(L26&amp;"全体",[1]加工データ!$B$1:$J$180,9,FALSE),0)</f>
        <v>82</v>
      </c>
    </row>
    <row r="27" spans="2:17" ht="18.75" customHeight="1">
      <c r="B27" s="50" t="s">
        <v>54</v>
      </c>
      <c r="C27" s="51">
        <f>IFERROR(VLOOKUP(B27&amp;"全体",[1]加工データ!$B$1:$H$180,7,FALSE),0)</f>
        <v>238</v>
      </c>
      <c r="D27" s="52">
        <f>IFERROR(VLOOKUP(B27&amp;"全体",[1]加工データ!$B$1:$D$180,3,FALSE),0)</f>
        <v>125</v>
      </c>
      <c r="E27" s="53">
        <f>IFERROR(VLOOKUP(B27&amp;"全体",[1]加工データ!$B$1:$F$180,5,FALSE),0)</f>
        <v>113</v>
      </c>
      <c r="F27" s="54">
        <f>IFERROR(VLOOKUP(B27&amp;"全体",[1]加工データ!$B$1:$J$180,9,FALSE),0)</f>
        <v>114</v>
      </c>
      <c r="G27" s="50" t="s">
        <v>76</v>
      </c>
      <c r="H27" s="51">
        <f>IFERROR(VLOOKUP(G27&amp;"全体",[1]加工データ!$B$1:$H$180,7,FALSE),0)</f>
        <v>886</v>
      </c>
      <c r="I27" s="52">
        <f>IFERROR(VLOOKUP(G27&amp;"全体",[1]加工データ!$B$1:$D$180,3,FALSE),0)</f>
        <v>450</v>
      </c>
      <c r="J27" s="53">
        <f>IFERROR(VLOOKUP(G27&amp;"全体",[1]加工データ!$B$1:$F$180,5,FALSE),0)</f>
        <v>436</v>
      </c>
      <c r="K27" s="54">
        <f>IFERROR(VLOOKUP(G27&amp;"全体",[1]加工データ!$B$1:$J$180,9,FALSE),0)</f>
        <v>372</v>
      </c>
      <c r="L27" s="50" t="s">
        <v>106</v>
      </c>
      <c r="M27" s="51">
        <f>IFERROR(VLOOKUP(L27&amp;"全体",[1]加工データ!$B$1:$H$180,7,FALSE),0)</f>
        <v>1695</v>
      </c>
      <c r="N27" s="52">
        <f>IFERROR(VLOOKUP(L27&amp;"全体",[1]加工データ!$B$1:$D$180,3,FALSE),0)</f>
        <v>900</v>
      </c>
      <c r="O27" s="53">
        <f>IFERROR(VLOOKUP(L27&amp;"全体",[1]加工データ!$B$1:$F$180,5,FALSE),0)</f>
        <v>795</v>
      </c>
      <c r="P27" s="54">
        <f>IFERROR(VLOOKUP(L27&amp;"全体",[1]加工データ!$B$1:$J$180,9,FALSE),0)</f>
        <v>899</v>
      </c>
    </row>
    <row r="28" spans="2:17" ht="18.75" customHeight="1">
      <c r="B28" s="6" t="s">
        <v>56</v>
      </c>
      <c r="C28" s="9">
        <f>IFERROR(VLOOKUP(B28&amp;"全体",[1]加工データ!$B$1:$H$180,7,FALSE),0)</f>
        <v>7876</v>
      </c>
      <c r="D28" s="11">
        <f>IFERROR(VLOOKUP(B28&amp;"全体",[1]加工データ!$B$1:$D$180,3,FALSE),0)</f>
        <v>3920</v>
      </c>
      <c r="E28" s="17">
        <f>IFERROR(VLOOKUP(B28&amp;"全体",[1]加工データ!$B$1:$F$180,5,FALSE),0)</f>
        <v>3956</v>
      </c>
      <c r="F28" s="21">
        <f>IFERROR(VLOOKUP(B28&amp;"全体",[1]加工データ!$B$1:$J$180,9,FALSE),0)</f>
        <v>3660</v>
      </c>
      <c r="G28" s="6" t="s">
        <v>60</v>
      </c>
      <c r="H28" s="9">
        <f>IFERROR(VLOOKUP(G28&amp;"全体",[1]加工データ!$B$1:$H$180,7,FALSE),0)</f>
        <v>5</v>
      </c>
      <c r="I28" s="11">
        <f>IFERROR(VLOOKUP(G28&amp;"全体",[1]加工データ!$B$1:$D$180,3,FALSE),0)</f>
        <v>4</v>
      </c>
      <c r="J28" s="17">
        <f>IFERROR(VLOOKUP(G28&amp;"全体",[1]加工データ!$B$1:$F$180,5,FALSE),0)</f>
        <v>1</v>
      </c>
      <c r="K28" s="21">
        <f>IFERROR(VLOOKUP(G28&amp;"全体",[1]加工データ!$B$1:$J$180,9,FALSE),0)</f>
        <v>4</v>
      </c>
      <c r="L28" s="6" t="s">
        <v>107</v>
      </c>
      <c r="M28" s="9">
        <f>IFERROR(VLOOKUP(L28&amp;"全体",[1]加工データ!$B$1:$H$180,7,FALSE),0)</f>
        <v>463</v>
      </c>
      <c r="N28" s="11">
        <f>IFERROR(VLOOKUP(L28&amp;"全体",[1]加工データ!$B$1:$D$180,3,FALSE),0)</f>
        <v>234</v>
      </c>
      <c r="O28" s="17">
        <f>IFERROR(VLOOKUP(L28&amp;"全体",[1]加工データ!$B$1:$F$180,5,FALSE),0)</f>
        <v>229</v>
      </c>
      <c r="P28" s="21">
        <f>IFERROR(VLOOKUP(L28&amp;"全体",[1]加工データ!$B$1:$J$180,9,FALSE),0)</f>
        <v>277</v>
      </c>
    </row>
    <row r="29" spans="2:17" ht="18.75" customHeight="1">
      <c r="B29" s="50" t="s">
        <v>12</v>
      </c>
      <c r="C29" s="51">
        <f>IFERROR(VLOOKUP(B29&amp;"全体",[1]加工データ!$B$1:$H$180,7,FALSE),0)</f>
        <v>134</v>
      </c>
      <c r="D29" s="52">
        <f>IFERROR(VLOOKUP(B29&amp;"全体",[1]加工データ!$B$1:$D$180,3,FALSE),0)</f>
        <v>78</v>
      </c>
      <c r="E29" s="53">
        <f>IFERROR(VLOOKUP(B29&amp;"全体",[1]加工データ!$B$1:$F$180,5,FALSE),0)</f>
        <v>56</v>
      </c>
      <c r="F29" s="54">
        <f>IFERROR(VLOOKUP(B29&amp;"全体",[1]加工データ!$B$1:$J$180,9,FALSE),0)</f>
        <v>79</v>
      </c>
      <c r="G29" s="50" t="s">
        <v>77</v>
      </c>
      <c r="H29" s="51">
        <f>IFERROR(VLOOKUP(G29&amp;"全体",[1]加工データ!$B$1:$H$180,7,FALSE),0)</f>
        <v>1053</v>
      </c>
      <c r="I29" s="52">
        <f>IFERROR(VLOOKUP(G29&amp;"全体",[1]加工データ!$B$1:$D$180,3,FALSE),0)</f>
        <v>565</v>
      </c>
      <c r="J29" s="53">
        <f>IFERROR(VLOOKUP(G29&amp;"全体",[1]加工データ!$B$1:$F$180,5,FALSE),0)</f>
        <v>488</v>
      </c>
      <c r="K29" s="54">
        <f>IFERROR(VLOOKUP(G29&amp;"全体",[1]加工データ!$B$1:$J$180,9,FALSE),0)</f>
        <v>518</v>
      </c>
      <c r="L29" s="50" t="s">
        <v>108</v>
      </c>
      <c r="M29" s="51">
        <f>IFERROR(VLOOKUP(L29&amp;"全体",[1]加工データ!$B$1:$H$180,7,FALSE),0)</f>
        <v>1866</v>
      </c>
      <c r="N29" s="52">
        <f>IFERROR(VLOOKUP(L29&amp;"全体",[1]加工データ!$B$1:$D$180,3,FALSE),0)</f>
        <v>935</v>
      </c>
      <c r="O29" s="53">
        <f>IFERROR(VLOOKUP(L29&amp;"全体",[1]加工データ!$B$1:$F$180,5,FALSE),0)</f>
        <v>931</v>
      </c>
      <c r="P29" s="54">
        <f>IFERROR(VLOOKUP(L29&amp;"全体",[1]加工データ!$B$1:$J$180,9,FALSE),0)</f>
        <v>950</v>
      </c>
    </row>
    <row r="30" spans="2:17" ht="18.75" customHeight="1">
      <c r="B30" s="6" t="s">
        <v>3</v>
      </c>
      <c r="C30" s="9">
        <f>IFERROR(VLOOKUP(B30&amp;"全体",[1]加工データ!$B$1:$H$180,7,FALSE),0)</f>
        <v>238</v>
      </c>
      <c r="D30" s="11">
        <f>IFERROR(VLOOKUP(B30&amp;"全体",[1]加工データ!$B$1:$D$180,3,FALSE),0)</f>
        <v>142</v>
      </c>
      <c r="E30" s="17">
        <f>IFERROR(VLOOKUP(B30&amp;"全体",[1]加工データ!$B$1:$F$180,5,FALSE),0)</f>
        <v>96</v>
      </c>
      <c r="F30" s="21">
        <f>IFERROR(VLOOKUP(B30&amp;"全体",[1]加工データ!$B$1:$J$180,9,FALSE),0)</f>
        <v>155</v>
      </c>
      <c r="G30" s="6" t="s">
        <v>78</v>
      </c>
      <c r="H30" s="9">
        <f>IFERROR(VLOOKUP(G30&amp;"全体",[1]加工データ!$B$1:$H$180,7,FALSE),0)</f>
        <v>247</v>
      </c>
      <c r="I30" s="11">
        <f>IFERROR(VLOOKUP(G30&amp;"全体",[1]加工データ!$B$1:$D$180,3,FALSE),0)</f>
        <v>131</v>
      </c>
      <c r="J30" s="17">
        <f>IFERROR(VLOOKUP(G30&amp;"全体",[1]加工データ!$B$1:$F$180,5,FALSE),0)</f>
        <v>116</v>
      </c>
      <c r="K30" s="21">
        <f>IFERROR(VLOOKUP(G30&amp;"全体",[1]加工データ!$B$1:$J$180,9,FALSE),0)</f>
        <v>136</v>
      </c>
      <c r="L30" s="6" t="s">
        <v>109</v>
      </c>
      <c r="M30" s="9">
        <f>IFERROR(VLOOKUP(L30&amp;"全体",[1]加工データ!$B$1:$H$180,7,FALSE),0)</f>
        <v>1623</v>
      </c>
      <c r="N30" s="11">
        <f>IFERROR(VLOOKUP(L30&amp;"全体",[1]加工データ!$B$1:$D$180,3,FALSE),0)</f>
        <v>800</v>
      </c>
      <c r="O30" s="17">
        <f>IFERROR(VLOOKUP(L30&amp;"全体",[1]加工データ!$B$1:$F$180,5,FALSE),0)</f>
        <v>823</v>
      </c>
      <c r="P30" s="21">
        <f>IFERROR(VLOOKUP(L30&amp;"全体",[1]加工データ!$B$1:$J$180,9,FALSE),0)</f>
        <v>831</v>
      </c>
    </row>
    <row r="31" spans="2:17" ht="18.75" customHeight="1">
      <c r="B31" s="50" t="s">
        <v>6</v>
      </c>
      <c r="C31" s="51">
        <f>IFERROR(VLOOKUP(B31&amp;"全体",[1]加工データ!$B$1:$H$180,7,FALSE),0)</f>
        <v>63</v>
      </c>
      <c r="D31" s="52">
        <f>IFERROR(VLOOKUP(B31&amp;"全体",[1]加工データ!$B$1:$D$180,3,FALSE),0)</f>
        <v>33</v>
      </c>
      <c r="E31" s="53">
        <f>IFERROR(VLOOKUP(B31&amp;"全体",[1]加工データ!$B$1:$F$180,5,FALSE),0)</f>
        <v>30</v>
      </c>
      <c r="F31" s="54">
        <f>IFERROR(VLOOKUP(B31&amp;"全体",[1]加工データ!$B$1:$J$180,9,FALSE),0)</f>
        <v>37</v>
      </c>
      <c r="G31" s="50" t="s">
        <v>79</v>
      </c>
      <c r="H31" s="51">
        <f>IFERROR(VLOOKUP(G31&amp;"全体",[1]加工データ!$B$1:$H$180,7,FALSE),0)</f>
        <v>514</v>
      </c>
      <c r="I31" s="52">
        <f>IFERROR(VLOOKUP(G31&amp;"全体",[1]加工データ!$B$1:$D$180,3,FALSE),0)</f>
        <v>261</v>
      </c>
      <c r="J31" s="53">
        <f>IFERROR(VLOOKUP(G31&amp;"全体",[1]加工データ!$B$1:$F$180,5,FALSE),0)</f>
        <v>253</v>
      </c>
      <c r="K31" s="54">
        <f>IFERROR(VLOOKUP(G31&amp;"全体",[1]加工データ!$B$1:$J$180,9,FALSE),0)</f>
        <v>274</v>
      </c>
      <c r="L31" s="50" t="s">
        <v>110</v>
      </c>
      <c r="M31" s="51">
        <f>IFERROR(VLOOKUP(L31&amp;"全体",[1]加工データ!$B$1:$H$180,7,FALSE),0)</f>
        <v>1078</v>
      </c>
      <c r="N31" s="52">
        <f>IFERROR(VLOOKUP(L31&amp;"全体",[1]加工データ!$B$1:$D$180,3,FALSE),0)</f>
        <v>506</v>
      </c>
      <c r="O31" s="53">
        <f>IFERROR(VLOOKUP(L31&amp;"全体",[1]加工データ!$B$1:$F$180,5,FALSE),0)</f>
        <v>572</v>
      </c>
      <c r="P31" s="54">
        <f>IFERROR(VLOOKUP(L31&amp;"全体",[1]加工データ!$B$1:$J$180,9,FALSE),0)</f>
        <v>575</v>
      </c>
    </row>
    <row r="32" spans="2:17" ht="18.75" customHeight="1">
      <c r="B32" s="6" t="s">
        <v>0</v>
      </c>
      <c r="C32" s="9">
        <f>IFERROR(VLOOKUP(B32&amp;"全体",[1]加工データ!$B$1:$H$180,7,FALSE),0)</f>
        <v>212</v>
      </c>
      <c r="D32" s="11">
        <f>IFERROR(VLOOKUP(B32&amp;"全体",[1]加工データ!$B$1:$D$180,3,FALSE),0)</f>
        <v>111</v>
      </c>
      <c r="E32" s="17">
        <f>IFERROR(VLOOKUP(B32&amp;"全体",[1]加工データ!$B$1:$F$180,5,FALSE),0)</f>
        <v>101</v>
      </c>
      <c r="F32" s="21">
        <f>IFERROR(VLOOKUP(B32&amp;"全体",[1]加工データ!$B$1:$J$180,9,FALSE),0)</f>
        <v>106</v>
      </c>
      <c r="G32" s="6" t="s">
        <v>80</v>
      </c>
      <c r="H32" s="9">
        <f>IFERROR(VLOOKUP(G32&amp;"全体",[1]加工データ!$B$1:$H$180,7,FALSE),0)</f>
        <v>294</v>
      </c>
      <c r="I32" s="11">
        <f>IFERROR(VLOOKUP(G32&amp;"全体",[1]加工データ!$B$1:$D$180,3,FALSE),0)</f>
        <v>153</v>
      </c>
      <c r="J32" s="17">
        <f>IFERROR(VLOOKUP(G32&amp;"全体",[1]加工データ!$B$1:$F$180,5,FALSE),0)</f>
        <v>141</v>
      </c>
      <c r="K32" s="21">
        <f>IFERROR(VLOOKUP(G32&amp;"全体",[1]加工データ!$B$1:$J$180,9,FALSE),0)</f>
        <v>150</v>
      </c>
      <c r="L32" s="6" t="s">
        <v>87</v>
      </c>
      <c r="M32" s="9">
        <f>IFERROR(VLOOKUP(L32&amp;"全体",[1]加工データ!$B$1:$H$180,7,FALSE),0)</f>
        <v>671</v>
      </c>
      <c r="N32" s="11">
        <f>IFERROR(VLOOKUP(L32&amp;"全体",[1]加工データ!$B$1:$D$180,3,FALSE),0)</f>
        <v>338</v>
      </c>
      <c r="O32" s="17">
        <f>IFERROR(VLOOKUP(L32&amp;"全体",[1]加工データ!$B$1:$F$180,5,FALSE),0)</f>
        <v>333</v>
      </c>
      <c r="P32" s="21">
        <f>IFERROR(VLOOKUP(L32&amp;"全体",[1]加工データ!$B$1:$J$180,9,FALSE),0)</f>
        <v>397</v>
      </c>
    </row>
    <row r="33" spans="2:16" ht="18.75" customHeight="1">
      <c r="B33" s="50" t="s">
        <v>55</v>
      </c>
      <c r="C33" s="51">
        <f>IFERROR(VLOOKUP(B33&amp;"全体",[1]加工データ!$B$1:$H$180,7,FALSE),0)</f>
        <v>223</v>
      </c>
      <c r="D33" s="52">
        <f>IFERROR(VLOOKUP(B33&amp;"全体",[1]加工データ!$B$1:$D$180,3,FALSE),0)</f>
        <v>116</v>
      </c>
      <c r="E33" s="53">
        <f>IFERROR(VLOOKUP(B33&amp;"全体",[1]加工データ!$B$1:$F$180,5,FALSE),0)</f>
        <v>107</v>
      </c>
      <c r="F33" s="54">
        <f>IFERROR(VLOOKUP(B33&amp;"全体",[1]加工データ!$B$1:$J$180,9,FALSE),0)</f>
        <v>108</v>
      </c>
      <c r="G33" s="50" t="s">
        <v>81</v>
      </c>
      <c r="H33" s="51">
        <f>IFERROR(VLOOKUP(G33&amp;"全体",[1]加工データ!$B$1:$H$180,7,FALSE),0)</f>
        <v>6964</v>
      </c>
      <c r="I33" s="52">
        <f>IFERROR(VLOOKUP(G33&amp;"全体",[1]加工データ!$B$1:$D$180,3,FALSE),0)</f>
        <v>3677</v>
      </c>
      <c r="J33" s="53">
        <f>IFERROR(VLOOKUP(G33&amp;"全体",[1]加工データ!$B$1:$F$180,5,FALSE),0)</f>
        <v>3287</v>
      </c>
      <c r="K33" s="54">
        <f>IFERROR(VLOOKUP(G33&amp;"全体",[1]加工データ!$B$1:$J$180,9,FALSE),0)</f>
        <v>3502</v>
      </c>
      <c r="L33" s="56"/>
      <c r="M33" s="59"/>
      <c r="N33" s="62"/>
      <c r="O33" s="56"/>
      <c r="P33" s="66"/>
    </row>
    <row r="34" spans="2:16" ht="18.75" customHeight="1">
      <c r="B34" s="6" t="s">
        <v>53</v>
      </c>
      <c r="C34" s="9">
        <f>IFERROR(VLOOKUP(B34&amp;"全体",[1]加工データ!$B$1:$H$180,7,FALSE),0)</f>
        <v>25</v>
      </c>
      <c r="D34" s="11">
        <f>IFERROR(VLOOKUP(B34&amp;"全体",[1]加工データ!$B$1:$D$180,3,FALSE),0)</f>
        <v>15</v>
      </c>
      <c r="E34" s="17">
        <f>IFERROR(VLOOKUP(B34&amp;"全体",[1]加工データ!$B$1:$F$180,5,FALSE),0)</f>
        <v>10</v>
      </c>
      <c r="F34" s="21">
        <f>IFERROR(VLOOKUP(B34&amp;"全体",[1]加工データ!$B$1:$J$180,9,FALSE),0)</f>
        <v>12</v>
      </c>
      <c r="G34" s="6" t="s">
        <v>82</v>
      </c>
      <c r="H34" s="9">
        <f>IFERROR(VLOOKUP(G34&amp;"全体",[1]加工データ!$B$1:$H$180,7,FALSE),0)</f>
        <v>1156</v>
      </c>
      <c r="I34" s="11">
        <f>IFERROR(VLOOKUP(G34&amp;"全体",[1]加工データ!$B$1:$D$180,3,FALSE),0)</f>
        <v>595</v>
      </c>
      <c r="J34" s="17">
        <f>IFERROR(VLOOKUP(G34&amp;"全体",[1]加工データ!$B$1:$F$180,5,FALSE),0)</f>
        <v>561</v>
      </c>
      <c r="K34" s="21">
        <f>IFERROR(VLOOKUP(G34&amp;"全体",[1]加工データ!$B$1:$J$180,9,FALSE),0)</f>
        <v>529</v>
      </c>
      <c r="L34" s="28" t="s">
        <v>111</v>
      </c>
      <c r="M34" s="33">
        <f>SUM(N34:O34)</f>
        <v>45114</v>
      </c>
      <c r="N34" s="38">
        <f>SUM(D5:D36,I5:I36,N5:N16)</f>
        <v>23258</v>
      </c>
      <c r="O34" s="42">
        <f>SUM(E5:E36,J5:J36,O5:O16)</f>
        <v>21856</v>
      </c>
      <c r="P34" s="47">
        <f>SUM(F5:F36,K5:K36,P5:P16)</f>
        <v>21509</v>
      </c>
    </row>
    <row r="35" spans="2:16" ht="18.75" customHeight="1">
      <c r="B35" s="50" t="s">
        <v>38</v>
      </c>
      <c r="C35" s="51">
        <f>IFERROR(VLOOKUP(B35&amp;"全体",[1]加工データ!$B$1:$H$180,7,FALSE),0)</f>
        <v>43</v>
      </c>
      <c r="D35" s="52">
        <f>IFERROR(VLOOKUP(B35&amp;"全体",[1]加工データ!$B$1:$D$180,3,FALSE),0)</f>
        <v>24</v>
      </c>
      <c r="E35" s="53">
        <f>IFERROR(VLOOKUP(B35&amp;"全体",[1]加工データ!$B$1:$F$180,5,FALSE),0)</f>
        <v>19</v>
      </c>
      <c r="F35" s="54">
        <f>IFERROR(VLOOKUP(B35&amp;"全体",[1]加工データ!$B$1:$J$180,9,FALSE),0)</f>
        <v>19</v>
      </c>
      <c r="G35" s="50" t="s">
        <v>83</v>
      </c>
      <c r="H35" s="51">
        <f>IFERROR(VLOOKUP(G35&amp;"全体",[1]加工データ!$B$1:$H$180,7,FALSE),0)</f>
        <v>216</v>
      </c>
      <c r="I35" s="52">
        <f>IFERROR(VLOOKUP(G35&amp;"全体",[1]加工データ!$B$1:$D$180,3,FALSE),0)</f>
        <v>102</v>
      </c>
      <c r="J35" s="53">
        <f>IFERROR(VLOOKUP(G35&amp;"全体",[1]加工データ!$B$1:$F$180,5,FALSE),0)</f>
        <v>114</v>
      </c>
      <c r="K35" s="54">
        <f>IFERROR(VLOOKUP(G35&amp;"全体",[1]加工データ!$B$1:$J$180,9,FALSE),0)</f>
        <v>95</v>
      </c>
      <c r="L35" s="29" t="s">
        <v>112</v>
      </c>
      <c r="M35" s="9">
        <f>SUM(N35:O35)</f>
        <v>18818</v>
      </c>
      <c r="N35" s="39">
        <f>SUM(N17:N32)</f>
        <v>9414</v>
      </c>
      <c r="O35" s="43">
        <f>SUM(O17:O32)</f>
        <v>9404</v>
      </c>
      <c r="P35" s="48">
        <f>SUM(P17:P32)</f>
        <v>9622</v>
      </c>
    </row>
    <row r="36" spans="2:16" ht="15.75" customHeight="1">
      <c r="B36" s="7" t="s">
        <v>57</v>
      </c>
      <c r="C36" s="10">
        <f>IFERROR(VLOOKUP(B36&amp;"全体",[1]加工データ!$B$1:$H$180,7,FALSE),0)</f>
        <v>277</v>
      </c>
      <c r="D36" s="14">
        <f>IFERROR(VLOOKUP(B36&amp;"全体",[1]加工データ!$B$1:$D$180,3,FALSE),0)</f>
        <v>129</v>
      </c>
      <c r="E36" s="18">
        <f>IFERROR(VLOOKUP(B36&amp;"全体",[1]加工データ!$B$1:$F$180,5,FALSE),0)</f>
        <v>148</v>
      </c>
      <c r="F36" s="22">
        <f>IFERROR(VLOOKUP(B36&amp;"全体",[1]加工データ!$B$1:$J$180,9,FALSE),0)</f>
        <v>122</v>
      </c>
      <c r="G36" s="7" t="s">
        <v>84</v>
      </c>
      <c r="H36" s="10">
        <f>IFERROR(VLOOKUP(G36&amp;"全体",[1]加工データ!$B$1:$H$180,7,FALSE),0)</f>
        <v>140</v>
      </c>
      <c r="I36" s="14">
        <f>IFERROR(VLOOKUP(G36&amp;"全体",[1]加工データ!$B$1:$D$180,3,FALSE),0)</f>
        <v>72</v>
      </c>
      <c r="J36" s="18">
        <f>IFERROR(VLOOKUP(G36&amp;"全体",[1]加工データ!$B$1:$F$180,5,FALSE),0)</f>
        <v>68</v>
      </c>
      <c r="K36" s="22">
        <f>IFERROR(VLOOKUP(G36&amp;"全体",[1]加工データ!$B$1:$J$180,9,FALSE),0)</f>
        <v>76</v>
      </c>
      <c r="L36" s="57" t="s">
        <v>113</v>
      </c>
      <c r="M36" s="60">
        <f>SUM(M34:M35)</f>
        <v>63932</v>
      </c>
      <c r="N36" s="63">
        <f>SUM(N34:N35)</f>
        <v>32672</v>
      </c>
      <c r="O36" s="64">
        <f>SUM(O34:O35)</f>
        <v>31260</v>
      </c>
      <c r="P36" s="67">
        <f>SUM(P34:P35)</f>
        <v>31131</v>
      </c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4" sqref="N4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1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4" sqref="N4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30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4" sqref="N4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29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4" sqref="N4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18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4" sqref="N4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28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3" sqref="N3:P3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27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4" sqref="N4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22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Q111"/>
  <sheetViews>
    <sheetView zoomScale="80" zoomScaleNormal="80" workbookViewId="0">
      <selection activeCell="N4" sqref="N4"/>
    </sheetView>
  </sheetViews>
  <sheetFormatPr defaultColWidth="10.625" defaultRowHeight="14.25"/>
  <cols>
    <col min="1" max="1" width="3.25" style="1" customWidth="1"/>
    <col min="2" max="2" width="17.5" style="1" customWidth="1"/>
    <col min="3" max="3" width="8.75" style="1" customWidth="1"/>
    <col min="4" max="6" width="8.125" style="1" customWidth="1"/>
    <col min="7" max="7" width="17.5" style="1" customWidth="1"/>
    <col min="8" max="8" width="8.75" style="1" customWidth="1"/>
    <col min="9" max="11" width="8.125" style="1" customWidth="1"/>
    <col min="12" max="12" width="17.5" style="1" customWidth="1"/>
    <col min="13" max="13" width="8.75" style="1" customWidth="1"/>
    <col min="14" max="16" width="8.125" style="1" customWidth="1"/>
    <col min="17" max="17" width="1.625" style="1" customWidth="1"/>
    <col min="18" max="256" width="10.625" style="1"/>
    <col min="257" max="257" width="3.25" style="1" customWidth="1"/>
    <col min="258" max="258" width="17.5" style="1" customWidth="1"/>
    <col min="259" max="259" width="8.75" style="1" customWidth="1"/>
    <col min="260" max="262" width="8.125" style="1" customWidth="1"/>
    <col min="263" max="263" width="17.5" style="1" customWidth="1"/>
    <col min="264" max="264" width="8.75" style="1" customWidth="1"/>
    <col min="265" max="267" width="8.125" style="1" customWidth="1"/>
    <col min="268" max="268" width="17.5" style="1" customWidth="1"/>
    <col min="269" max="269" width="8.75" style="1" customWidth="1"/>
    <col min="270" max="272" width="8.125" style="1" customWidth="1"/>
    <col min="273" max="273" width="1.625" style="1" customWidth="1"/>
    <col min="274" max="512" width="10.625" style="1"/>
    <col min="513" max="513" width="3.25" style="1" customWidth="1"/>
    <col min="514" max="514" width="17.5" style="1" customWidth="1"/>
    <col min="515" max="515" width="8.75" style="1" customWidth="1"/>
    <col min="516" max="518" width="8.125" style="1" customWidth="1"/>
    <col min="519" max="519" width="17.5" style="1" customWidth="1"/>
    <col min="520" max="520" width="8.75" style="1" customWidth="1"/>
    <col min="521" max="523" width="8.125" style="1" customWidth="1"/>
    <col min="524" max="524" width="17.5" style="1" customWidth="1"/>
    <col min="525" max="525" width="8.75" style="1" customWidth="1"/>
    <col min="526" max="528" width="8.125" style="1" customWidth="1"/>
    <col min="529" max="529" width="1.625" style="1" customWidth="1"/>
    <col min="530" max="768" width="10.625" style="1"/>
    <col min="769" max="769" width="3.25" style="1" customWidth="1"/>
    <col min="770" max="770" width="17.5" style="1" customWidth="1"/>
    <col min="771" max="771" width="8.75" style="1" customWidth="1"/>
    <col min="772" max="774" width="8.125" style="1" customWidth="1"/>
    <col min="775" max="775" width="17.5" style="1" customWidth="1"/>
    <col min="776" max="776" width="8.75" style="1" customWidth="1"/>
    <col min="777" max="779" width="8.125" style="1" customWidth="1"/>
    <col min="780" max="780" width="17.5" style="1" customWidth="1"/>
    <col min="781" max="781" width="8.75" style="1" customWidth="1"/>
    <col min="782" max="784" width="8.125" style="1" customWidth="1"/>
    <col min="785" max="785" width="1.625" style="1" customWidth="1"/>
    <col min="786" max="1024" width="10.625" style="1"/>
    <col min="1025" max="1025" width="3.25" style="1" customWidth="1"/>
    <col min="1026" max="1026" width="17.5" style="1" customWidth="1"/>
    <col min="1027" max="1027" width="8.75" style="1" customWidth="1"/>
    <col min="1028" max="1030" width="8.125" style="1" customWidth="1"/>
    <col min="1031" max="1031" width="17.5" style="1" customWidth="1"/>
    <col min="1032" max="1032" width="8.75" style="1" customWidth="1"/>
    <col min="1033" max="1035" width="8.125" style="1" customWidth="1"/>
    <col min="1036" max="1036" width="17.5" style="1" customWidth="1"/>
    <col min="1037" max="1037" width="8.75" style="1" customWidth="1"/>
    <col min="1038" max="1040" width="8.125" style="1" customWidth="1"/>
    <col min="1041" max="1041" width="1.625" style="1" customWidth="1"/>
    <col min="1042" max="1280" width="10.625" style="1"/>
    <col min="1281" max="1281" width="3.25" style="1" customWidth="1"/>
    <col min="1282" max="1282" width="17.5" style="1" customWidth="1"/>
    <col min="1283" max="1283" width="8.75" style="1" customWidth="1"/>
    <col min="1284" max="1286" width="8.125" style="1" customWidth="1"/>
    <col min="1287" max="1287" width="17.5" style="1" customWidth="1"/>
    <col min="1288" max="1288" width="8.75" style="1" customWidth="1"/>
    <col min="1289" max="1291" width="8.125" style="1" customWidth="1"/>
    <col min="1292" max="1292" width="17.5" style="1" customWidth="1"/>
    <col min="1293" max="1293" width="8.75" style="1" customWidth="1"/>
    <col min="1294" max="1296" width="8.125" style="1" customWidth="1"/>
    <col min="1297" max="1297" width="1.625" style="1" customWidth="1"/>
    <col min="1298" max="1536" width="10.625" style="1"/>
    <col min="1537" max="1537" width="3.25" style="1" customWidth="1"/>
    <col min="1538" max="1538" width="17.5" style="1" customWidth="1"/>
    <col min="1539" max="1539" width="8.75" style="1" customWidth="1"/>
    <col min="1540" max="1542" width="8.125" style="1" customWidth="1"/>
    <col min="1543" max="1543" width="17.5" style="1" customWidth="1"/>
    <col min="1544" max="1544" width="8.75" style="1" customWidth="1"/>
    <col min="1545" max="1547" width="8.125" style="1" customWidth="1"/>
    <col min="1548" max="1548" width="17.5" style="1" customWidth="1"/>
    <col min="1549" max="1549" width="8.75" style="1" customWidth="1"/>
    <col min="1550" max="1552" width="8.125" style="1" customWidth="1"/>
    <col min="1553" max="1553" width="1.625" style="1" customWidth="1"/>
    <col min="1554" max="1792" width="10.625" style="1"/>
    <col min="1793" max="1793" width="3.25" style="1" customWidth="1"/>
    <col min="1794" max="1794" width="17.5" style="1" customWidth="1"/>
    <col min="1795" max="1795" width="8.75" style="1" customWidth="1"/>
    <col min="1796" max="1798" width="8.125" style="1" customWidth="1"/>
    <col min="1799" max="1799" width="17.5" style="1" customWidth="1"/>
    <col min="1800" max="1800" width="8.75" style="1" customWidth="1"/>
    <col min="1801" max="1803" width="8.125" style="1" customWidth="1"/>
    <col min="1804" max="1804" width="17.5" style="1" customWidth="1"/>
    <col min="1805" max="1805" width="8.75" style="1" customWidth="1"/>
    <col min="1806" max="1808" width="8.125" style="1" customWidth="1"/>
    <col min="1809" max="1809" width="1.625" style="1" customWidth="1"/>
    <col min="1810" max="2048" width="10.625" style="1"/>
    <col min="2049" max="2049" width="3.25" style="1" customWidth="1"/>
    <col min="2050" max="2050" width="17.5" style="1" customWidth="1"/>
    <col min="2051" max="2051" width="8.75" style="1" customWidth="1"/>
    <col min="2052" max="2054" width="8.125" style="1" customWidth="1"/>
    <col min="2055" max="2055" width="17.5" style="1" customWidth="1"/>
    <col min="2056" max="2056" width="8.75" style="1" customWidth="1"/>
    <col min="2057" max="2059" width="8.125" style="1" customWidth="1"/>
    <col min="2060" max="2060" width="17.5" style="1" customWidth="1"/>
    <col min="2061" max="2061" width="8.75" style="1" customWidth="1"/>
    <col min="2062" max="2064" width="8.125" style="1" customWidth="1"/>
    <col min="2065" max="2065" width="1.625" style="1" customWidth="1"/>
    <col min="2066" max="2304" width="10.625" style="1"/>
    <col min="2305" max="2305" width="3.25" style="1" customWidth="1"/>
    <col min="2306" max="2306" width="17.5" style="1" customWidth="1"/>
    <col min="2307" max="2307" width="8.75" style="1" customWidth="1"/>
    <col min="2308" max="2310" width="8.125" style="1" customWidth="1"/>
    <col min="2311" max="2311" width="17.5" style="1" customWidth="1"/>
    <col min="2312" max="2312" width="8.75" style="1" customWidth="1"/>
    <col min="2313" max="2315" width="8.125" style="1" customWidth="1"/>
    <col min="2316" max="2316" width="17.5" style="1" customWidth="1"/>
    <col min="2317" max="2317" width="8.75" style="1" customWidth="1"/>
    <col min="2318" max="2320" width="8.125" style="1" customWidth="1"/>
    <col min="2321" max="2321" width="1.625" style="1" customWidth="1"/>
    <col min="2322" max="2560" width="10.625" style="1"/>
    <col min="2561" max="2561" width="3.25" style="1" customWidth="1"/>
    <col min="2562" max="2562" width="17.5" style="1" customWidth="1"/>
    <col min="2563" max="2563" width="8.75" style="1" customWidth="1"/>
    <col min="2564" max="2566" width="8.125" style="1" customWidth="1"/>
    <col min="2567" max="2567" width="17.5" style="1" customWidth="1"/>
    <col min="2568" max="2568" width="8.75" style="1" customWidth="1"/>
    <col min="2569" max="2571" width="8.125" style="1" customWidth="1"/>
    <col min="2572" max="2572" width="17.5" style="1" customWidth="1"/>
    <col min="2573" max="2573" width="8.75" style="1" customWidth="1"/>
    <col min="2574" max="2576" width="8.125" style="1" customWidth="1"/>
    <col min="2577" max="2577" width="1.625" style="1" customWidth="1"/>
    <col min="2578" max="2816" width="10.625" style="1"/>
    <col min="2817" max="2817" width="3.25" style="1" customWidth="1"/>
    <col min="2818" max="2818" width="17.5" style="1" customWidth="1"/>
    <col min="2819" max="2819" width="8.75" style="1" customWidth="1"/>
    <col min="2820" max="2822" width="8.125" style="1" customWidth="1"/>
    <col min="2823" max="2823" width="17.5" style="1" customWidth="1"/>
    <col min="2824" max="2824" width="8.75" style="1" customWidth="1"/>
    <col min="2825" max="2827" width="8.125" style="1" customWidth="1"/>
    <col min="2828" max="2828" width="17.5" style="1" customWidth="1"/>
    <col min="2829" max="2829" width="8.75" style="1" customWidth="1"/>
    <col min="2830" max="2832" width="8.125" style="1" customWidth="1"/>
    <col min="2833" max="2833" width="1.625" style="1" customWidth="1"/>
    <col min="2834" max="3072" width="10.625" style="1"/>
    <col min="3073" max="3073" width="3.25" style="1" customWidth="1"/>
    <col min="3074" max="3074" width="17.5" style="1" customWidth="1"/>
    <col min="3075" max="3075" width="8.75" style="1" customWidth="1"/>
    <col min="3076" max="3078" width="8.125" style="1" customWidth="1"/>
    <col min="3079" max="3079" width="17.5" style="1" customWidth="1"/>
    <col min="3080" max="3080" width="8.75" style="1" customWidth="1"/>
    <col min="3081" max="3083" width="8.125" style="1" customWidth="1"/>
    <col min="3084" max="3084" width="17.5" style="1" customWidth="1"/>
    <col min="3085" max="3085" width="8.75" style="1" customWidth="1"/>
    <col min="3086" max="3088" width="8.125" style="1" customWidth="1"/>
    <col min="3089" max="3089" width="1.625" style="1" customWidth="1"/>
    <col min="3090" max="3328" width="10.625" style="1"/>
    <col min="3329" max="3329" width="3.25" style="1" customWidth="1"/>
    <col min="3330" max="3330" width="17.5" style="1" customWidth="1"/>
    <col min="3331" max="3331" width="8.75" style="1" customWidth="1"/>
    <col min="3332" max="3334" width="8.125" style="1" customWidth="1"/>
    <col min="3335" max="3335" width="17.5" style="1" customWidth="1"/>
    <col min="3336" max="3336" width="8.75" style="1" customWidth="1"/>
    <col min="3337" max="3339" width="8.125" style="1" customWidth="1"/>
    <col min="3340" max="3340" width="17.5" style="1" customWidth="1"/>
    <col min="3341" max="3341" width="8.75" style="1" customWidth="1"/>
    <col min="3342" max="3344" width="8.125" style="1" customWidth="1"/>
    <col min="3345" max="3345" width="1.625" style="1" customWidth="1"/>
    <col min="3346" max="3584" width="10.625" style="1"/>
    <col min="3585" max="3585" width="3.25" style="1" customWidth="1"/>
    <col min="3586" max="3586" width="17.5" style="1" customWidth="1"/>
    <col min="3587" max="3587" width="8.75" style="1" customWidth="1"/>
    <col min="3588" max="3590" width="8.125" style="1" customWidth="1"/>
    <col min="3591" max="3591" width="17.5" style="1" customWidth="1"/>
    <col min="3592" max="3592" width="8.75" style="1" customWidth="1"/>
    <col min="3593" max="3595" width="8.125" style="1" customWidth="1"/>
    <col min="3596" max="3596" width="17.5" style="1" customWidth="1"/>
    <col min="3597" max="3597" width="8.75" style="1" customWidth="1"/>
    <col min="3598" max="3600" width="8.125" style="1" customWidth="1"/>
    <col min="3601" max="3601" width="1.625" style="1" customWidth="1"/>
    <col min="3602" max="3840" width="10.625" style="1"/>
    <col min="3841" max="3841" width="3.25" style="1" customWidth="1"/>
    <col min="3842" max="3842" width="17.5" style="1" customWidth="1"/>
    <col min="3843" max="3843" width="8.75" style="1" customWidth="1"/>
    <col min="3844" max="3846" width="8.125" style="1" customWidth="1"/>
    <col min="3847" max="3847" width="17.5" style="1" customWidth="1"/>
    <col min="3848" max="3848" width="8.75" style="1" customWidth="1"/>
    <col min="3849" max="3851" width="8.125" style="1" customWidth="1"/>
    <col min="3852" max="3852" width="17.5" style="1" customWidth="1"/>
    <col min="3853" max="3853" width="8.75" style="1" customWidth="1"/>
    <col min="3854" max="3856" width="8.125" style="1" customWidth="1"/>
    <col min="3857" max="3857" width="1.625" style="1" customWidth="1"/>
    <col min="3858" max="4096" width="10.625" style="1"/>
    <col min="4097" max="4097" width="3.25" style="1" customWidth="1"/>
    <col min="4098" max="4098" width="17.5" style="1" customWidth="1"/>
    <col min="4099" max="4099" width="8.75" style="1" customWidth="1"/>
    <col min="4100" max="4102" width="8.125" style="1" customWidth="1"/>
    <col min="4103" max="4103" width="17.5" style="1" customWidth="1"/>
    <col min="4104" max="4104" width="8.75" style="1" customWidth="1"/>
    <col min="4105" max="4107" width="8.125" style="1" customWidth="1"/>
    <col min="4108" max="4108" width="17.5" style="1" customWidth="1"/>
    <col min="4109" max="4109" width="8.75" style="1" customWidth="1"/>
    <col min="4110" max="4112" width="8.125" style="1" customWidth="1"/>
    <col min="4113" max="4113" width="1.625" style="1" customWidth="1"/>
    <col min="4114" max="4352" width="10.625" style="1"/>
    <col min="4353" max="4353" width="3.25" style="1" customWidth="1"/>
    <col min="4354" max="4354" width="17.5" style="1" customWidth="1"/>
    <col min="4355" max="4355" width="8.75" style="1" customWidth="1"/>
    <col min="4356" max="4358" width="8.125" style="1" customWidth="1"/>
    <col min="4359" max="4359" width="17.5" style="1" customWidth="1"/>
    <col min="4360" max="4360" width="8.75" style="1" customWidth="1"/>
    <col min="4361" max="4363" width="8.125" style="1" customWidth="1"/>
    <col min="4364" max="4364" width="17.5" style="1" customWidth="1"/>
    <col min="4365" max="4365" width="8.75" style="1" customWidth="1"/>
    <col min="4366" max="4368" width="8.125" style="1" customWidth="1"/>
    <col min="4369" max="4369" width="1.625" style="1" customWidth="1"/>
    <col min="4370" max="4608" width="10.625" style="1"/>
    <col min="4609" max="4609" width="3.25" style="1" customWidth="1"/>
    <col min="4610" max="4610" width="17.5" style="1" customWidth="1"/>
    <col min="4611" max="4611" width="8.75" style="1" customWidth="1"/>
    <col min="4612" max="4614" width="8.125" style="1" customWidth="1"/>
    <col min="4615" max="4615" width="17.5" style="1" customWidth="1"/>
    <col min="4616" max="4616" width="8.75" style="1" customWidth="1"/>
    <col min="4617" max="4619" width="8.125" style="1" customWidth="1"/>
    <col min="4620" max="4620" width="17.5" style="1" customWidth="1"/>
    <col min="4621" max="4621" width="8.75" style="1" customWidth="1"/>
    <col min="4622" max="4624" width="8.125" style="1" customWidth="1"/>
    <col min="4625" max="4625" width="1.625" style="1" customWidth="1"/>
    <col min="4626" max="4864" width="10.625" style="1"/>
    <col min="4865" max="4865" width="3.25" style="1" customWidth="1"/>
    <col min="4866" max="4866" width="17.5" style="1" customWidth="1"/>
    <col min="4867" max="4867" width="8.75" style="1" customWidth="1"/>
    <col min="4868" max="4870" width="8.125" style="1" customWidth="1"/>
    <col min="4871" max="4871" width="17.5" style="1" customWidth="1"/>
    <col min="4872" max="4872" width="8.75" style="1" customWidth="1"/>
    <col min="4873" max="4875" width="8.125" style="1" customWidth="1"/>
    <col min="4876" max="4876" width="17.5" style="1" customWidth="1"/>
    <col min="4877" max="4877" width="8.75" style="1" customWidth="1"/>
    <col min="4878" max="4880" width="8.125" style="1" customWidth="1"/>
    <col min="4881" max="4881" width="1.625" style="1" customWidth="1"/>
    <col min="4882" max="5120" width="10.625" style="1"/>
    <col min="5121" max="5121" width="3.25" style="1" customWidth="1"/>
    <col min="5122" max="5122" width="17.5" style="1" customWidth="1"/>
    <col min="5123" max="5123" width="8.75" style="1" customWidth="1"/>
    <col min="5124" max="5126" width="8.125" style="1" customWidth="1"/>
    <col min="5127" max="5127" width="17.5" style="1" customWidth="1"/>
    <col min="5128" max="5128" width="8.75" style="1" customWidth="1"/>
    <col min="5129" max="5131" width="8.125" style="1" customWidth="1"/>
    <col min="5132" max="5132" width="17.5" style="1" customWidth="1"/>
    <col min="5133" max="5133" width="8.75" style="1" customWidth="1"/>
    <col min="5134" max="5136" width="8.125" style="1" customWidth="1"/>
    <col min="5137" max="5137" width="1.625" style="1" customWidth="1"/>
    <col min="5138" max="5376" width="10.625" style="1"/>
    <col min="5377" max="5377" width="3.25" style="1" customWidth="1"/>
    <col min="5378" max="5378" width="17.5" style="1" customWidth="1"/>
    <col min="5379" max="5379" width="8.75" style="1" customWidth="1"/>
    <col min="5380" max="5382" width="8.125" style="1" customWidth="1"/>
    <col min="5383" max="5383" width="17.5" style="1" customWidth="1"/>
    <col min="5384" max="5384" width="8.75" style="1" customWidth="1"/>
    <col min="5385" max="5387" width="8.125" style="1" customWidth="1"/>
    <col min="5388" max="5388" width="17.5" style="1" customWidth="1"/>
    <col min="5389" max="5389" width="8.75" style="1" customWidth="1"/>
    <col min="5390" max="5392" width="8.125" style="1" customWidth="1"/>
    <col min="5393" max="5393" width="1.625" style="1" customWidth="1"/>
    <col min="5394" max="5632" width="10.625" style="1"/>
    <col min="5633" max="5633" width="3.25" style="1" customWidth="1"/>
    <col min="5634" max="5634" width="17.5" style="1" customWidth="1"/>
    <col min="5635" max="5635" width="8.75" style="1" customWidth="1"/>
    <col min="5636" max="5638" width="8.125" style="1" customWidth="1"/>
    <col min="5639" max="5639" width="17.5" style="1" customWidth="1"/>
    <col min="5640" max="5640" width="8.75" style="1" customWidth="1"/>
    <col min="5641" max="5643" width="8.125" style="1" customWidth="1"/>
    <col min="5644" max="5644" width="17.5" style="1" customWidth="1"/>
    <col min="5645" max="5645" width="8.75" style="1" customWidth="1"/>
    <col min="5646" max="5648" width="8.125" style="1" customWidth="1"/>
    <col min="5649" max="5649" width="1.625" style="1" customWidth="1"/>
    <col min="5650" max="5888" width="10.625" style="1"/>
    <col min="5889" max="5889" width="3.25" style="1" customWidth="1"/>
    <col min="5890" max="5890" width="17.5" style="1" customWidth="1"/>
    <col min="5891" max="5891" width="8.75" style="1" customWidth="1"/>
    <col min="5892" max="5894" width="8.125" style="1" customWidth="1"/>
    <col min="5895" max="5895" width="17.5" style="1" customWidth="1"/>
    <col min="5896" max="5896" width="8.75" style="1" customWidth="1"/>
    <col min="5897" max="5899" width="8.125" style="1" customWidth="1"/>
    <col min="5900" max="5900" width="17.5" style="1" customWidth="1"/>
    <col min="5901" max="5901" width="8.75" style="1" customWidth="1"/>
    <col min="5902" max="5904" width="8.125" style="1" customWidth="1"/>
    <col min="5905" max="5905" width="1.625" style="1" customWidth="1"/>
    <col min="5906" max="6144" width="10.625" style="1"/>
    <col min="6145" max="6145" width="3.25" style="1" customWidth="1"/>
    <col min="6146" max="6146" width="17.5" style="1" customWidth="1"/>
    <col min="6147" max="6147" width="8.75" style="1" customWidth="1"/>
    <col min="6148" max="6150" width="8.125" style="1" customWidth="1"/>
    <col min="6151" max="6151" width="17.5" style="1" customWidth="1"/>
    <col min="6152" max="6152" width="8.75" style="1" customWidth="1"/>
    <col min="6153" max="6155" width="8.125" style="1" customWidth="1"/>
    <col min="6156" max="6156" width="17.5" style="1" customWidth="1"/>
    <col min="6157" max="6157" width="8.75" style="1" customWidth="1"/>
    <col min="6158" max="6160" width="8.125" style="1" customWidth="1"/>
    <col min="6161" max="6161" width="1.625" style="1" customWidth="1"/>
    <col min="6162" max="6400" width="10.625" style="1"/>
    <col min="6401" max="6401" width="3.25" style="1" customWidth="1"/>
    <col min="6402" max="6402" width="17.5" style="1" customWidth="1"/>
    <col min="6403" max="6403" width="8.75" style="1" customWidth="1"/>
    <col min="6404" max="6406" width="8.125" style="1" customWidth="1"/>
    <col min="6407" max="6407" width="17.5" style="1" customWidth="1"/>
    <col min="6408" max="6408" width="8.75" style="1" customWidth="1"/>
    <col min="6409" max="6411" width="8.125" style="1" customWidth="1"/>
    <col min="6412" max="6412" width="17.5" style="1" customWidth="1"/>
    <col min="6413" max="6413" width="8.75" style="1" customWidth="1"/>
    <col min="6414" max="6416" width="8.125" style="1" customWidth="1"/>
    <col min="6417" max="6417" width="1.625" style="1" customWidth="1"/>
    <col min="6418" max="6656" width="10.625" style="1"/>
    <col min="6657" max="6657" width="3.25" style="1" customWidth="1"/>
    <col min="6658" max="6658" width="17.5" style="1" customWidth="1"/>
    <col min="6659" max="6659" width="8.75" style="1" customWidth="1"/>
    <col min="6660" max="6662" width="8.125" style="1" customWidth="1"/>
    <col min="6663" max="6663" width="17.5" style="1" customWidth="1"/>
    <col min="6664" max="6664" width="8.75" style="1" customWidth="1"/>
    <col min="6665" max="6667" width="8.125" style="1" customWidth="1"/>
    <col min="6668" max="6668" width="17.5" style="1" customWidth="1"/>
    <col min="6669" max="6669" width="8.75" style="1" customWidth="1"/>
    <col min="6670" max="6672" width="8.125" style="1" customWidth="1"/>
    <col min="6673" max="6673" width="1.625" style="1" customWidth="1"/>
    <col min="6674" max="6912" width="10.625" style="1"/>
    <col min="6913" max="6913" width="3.25" style="1" customWidth="1"/>
    <col min="6914" max="6914" width="17.5" style="1" customWidth="1"/>
    <col min="6915" max="6915" width="8.75" style="1" customWidth="1"/>
    <col min="6916" max="6918" width="8.125" style="1" customWidth="1"/>
    <col min="6919" max="6919" width="17.5" style="1" customWidth="1"/>
    <col min="6920" max="6920" width="8.75" style="1" customWidth="1"/>
    <col min="6921" max="6923" width="8.125" style="1" customWidth="1"/>
    <col min="6924" max="6924" width="17.5" style="1" customWidth="1"/>
    <col min="6925" max="6925" width="8.75" style="1" customWidth="1"/>
    <col min="6926" max="6928" width="8.125" style="1" customWidth="1"/>
    <col min="6929" max="6929" width="1.625" style="1" customWidth="1"/>
    <col min="6930" max="7168" width="10.625" style="1"/>
    <col min="7169" max="7169" width="3.25" style="1" customWidth="1"/>
    <col min="7170" max="7170" width="17.5" style="1" customWidth="1"/>
    <col min="7171" max="7171" width="8.75" style="1" customWidth="1"/>
    <col min="7172" max="7174" width="8.125" style="1" customWidth="1"/>
    <col min="7175" max="7175" width="17.5" style="1" customWidth="1"/>
    <col min="7176" max="7176" width="8.75" style="1" customWidth="1"/>
    <col min="7177" max="7179" width="8.125" style="1" customWidth="1"/>
    <col min="7180" max="7180" width="17.5" style="1" customWidth="1"/>
    <col min="7181" max="7181" width="8.75" style="1" customWidth="1"/>
    <col min="7182" max="7184" width="8.125" style="1" customWidth="1"/>
    <col min="7185" max="7185" width="1.625" style="1" customWidth="1"/>
    <col min="7186" max="7424" width="10.625" style="1"/>
    <col min="7425" max="7425" width="3.25" style="1" customWidth="1"/>
    <col min="7426" max="7426" width="17.5" style="1" customWidth="1"/>
    <col min="7427" max="7427" width="8.75" style="1" customWidth="1"/>
    <col min="7428" max="7430" width="8.125" style="1" customWidth="1"/>
    <col min="7431" max="7431" width="17.5" style="1" customWidth="1"/>
    <col min="7432" max="7432" width="8.75" style="1" customWidth="1"/>
    <col min="7433" max="7435" width="8.125" style="1" customWidth="1"/>
    <col min="7436" max="7436" width="17.5" style="1" customWidth="1"/>
    <col min="7437" max="7437" width="8.75" style="1" customWidth="1"/>
    <col min="7438" max="7440" width="8.125" style="1" customWidth="1"/>
    <col min="7441" max="7441" width="1.625" style="1" customWidth="1"/>
    <col min="7442" max="7680" width="10.625" style="1"/>
    <col min="7681" max="7681" width="3.25" style="1" customWidth="1"/>
    <col min="7682" max="7682" width="17.5" style="1" customWidth="1"/>
    <col min="7683" max="7683" width="8.75" style="1" customWidth="1"/>
    <col min="7684" max="7686" width="8.125" style="1" customWidth="1"/>
    <col min="7687" max="7687" width="17.5" style="1" customWidth="1"/>
    <col min="7688" max="7688" width="8.75" style="1" customWidth="1"/>
    <col min="7689" max="7691" width="8.125" style="1" customWidth="1"/>
    <col min="7692" max="7692" width="17.5" style="1" customWidth="1"/>
    <col min="7693" max="7693" width="8.75" style="1" customWidth="1"/>
    <col min="7694" max="7696" width="8.125" style="1" customWidth="1"/>
    <col min="7697" max="7697" width="1.625" style="1" customWidth="1"/>
    <col min="7698" max="7936" width="10.625" style="1"/>
    <col min="7937" max="7937" width="3.25" style="1" customWidth="1"/>
    <col min="7938" max="7938" width="17.5" style="1" customWidth="1"/>
    <col min="7939" max="7939" width="8.75" style="1" customWidth="1"/>
    <col min="7940" max="7942" width="8.125" style="1" customWidth="1"/>
    <col min="7943" max="7943" width="17.5" style="1" customWidth="1"/>
    <col min="7944" max="7944" width="8.75" style="1" customWidth="1"/>
    <col min="7945" max="7947" width="8.125" style="1" customWidth="1"/>
    <col min="7948" max="7948" width="17.5" style="1" customWidth="1"/>
    <col min="7949" max="7949" width="8.75" style="1" customWidth="1"/>
    <col min="7950" max="7952" width="8.125" style="1" customWidth="1"/>
    <col min="7953" max="7953" width="1.625" style="1" customWidth="1"/>
    <col min="7954" max="8192" width="10.625" style="1"/>
    <col min="8193" max="8193" width="3.25" style="1" customWidth="1"/>
    <col min="8194" max="8194" width="17.5" style="1" customWidth="1"/>
    <col min="8195" max="8195" width="8.75" style="1" customWidth="1"/>
    <col min="8196" max="8198" width="8.125" style="1" customWidth="1"/>
    <col min="8199" max="8199" width="17.5" style="1" customWidth="1"/>
    <col min="8200" max="8200" width="8.75" style="1" customWidth="1"/>
    <col min="8201" max="8203" width="8.125" style="1" customWidth="1"/>
    <col min="8204" max="8204" width="17.5" style="1" customWidth="1"/>
    <col min="8205" max="8205" width="8.75" style="1" customWidth="1"/>
    <col min="8206" max="8208" width="8.125" style="1" customWidth="1"/>
    <col min="8209" max="8209" width="1.625" style="1" customWidth="1"/>
    <col min="8210" max="8448" width="10.625" style="1"/>
    <col min="8449" max="8449" width="3.25" style="1" customWidth="1"/>
    <col min="8450" max="8450" width="17.5" style="1" customWidth="1"/>
    <col min="8451" max="8451" width="8.75" style="1" customWidth="1"/>
    <col min="8452" max="8454" width="8.125" style="1" customWidth="1"/>
    <col min="8455" max="8455" width="17.5" style="1" customWidth="1"/>
    <col min="8456" max="8456" width="8.75" style="1" customWidth="1"/>
    <col min="8457" max="8459" width="8.125" style="1" customWidth="1"/>
    <col min="8460" max="8460" width="17.5" style="1" customWidth="1"/>
    <col min="8461" max="8461" width="8.75" style="1" customWidth="1"/>
    <col min="8462" max="8464" width="8.125" style="1" customWidth="1"/>
    <col min="8465" max="8465" width="1.625" style="1" customWidth="1"/>
    <col min="8466" max="8704" width="10.625" style="1"/>
    <col min="8705" max="8705" width="3.25" style="1" customWidth="1"/>
    <col min="8706" max="8706" width="17.5" style="1" customWidth="1"/>
    <col min="8707" max="8707" width="8.75" style="1" customWidth="1"/>
    <col min="8708" max="8710" width="8.125" style="1" customWidth="1"/>
    <col min="8711" max="8711" width="17.5" style="1" customWidth="1"/>
    <col min="8712" max="8712" width="8.75" style="1" customWidth="1"/>
    <col min="8713" max="8715" width="8.125" style="1" customWidth="1"/>
    <col min="8716" max="8716" width="17.5" style="1" customWidth="1"/>
    <col min="8717" max="8717" width="8.75" style="1" customWidth="1"/>
    <col min="8718" max="8720" width="8.125" style="1" customWidth="1"/>
    <col min="8721" max="8721" width="1.625" style="1" customWidth="1"/>
    <col min="8722" max="8960" width="10.625" style="1"/>
    <col min="8961" max="8961" width="3.25" style="1" customWidth="1"/>
    <col min="8962" max="8962" width="17.5" style="1" customWidth="1"/>
    <col min="8963" max="8963" width="8.75" style="1" customWidth="1"/>
    <col min="8964" max="8966" width="8.125" style="1" customWidth="1"/>
    <col min="8967" max="8967" width="17.5" style="1" customWidth="1"/>
    <col min="8968" max="8968" width="8.75" style="1" customWidth="1"/>
    <col min="8969" max="8971" width="8.125" style="1" customWidth="1"/>
    <col min="8972" max="8972" width="17.5" style="1" customWidth="1"/>
    <col min="8973" max="8973" width="8.75" style="1" customWidth="1"/>
    <col min="8974" max="8976" width="8.125" style="1" customWidth="1"/>
    <col min="8977" max="8977" width="1.625" style="1" customWidth="1"/>
    <col min="8978" max="9216" width="10.625" style="1"/>
    <col min="9217" max="9217" width="3.25" style="1" customWidth="1"/>
    <col min="9218" max="9218" width="17.5" style="1" customWidth="1"/>
    <col min="9219" max="9219" width="8.75" style="1" customWidth="1"/>
    <col min="9220" max="9222" width="8.125" style="1" customWidth="1"/>
    <col min="9223" max="9223" width="17.5" style="1" customWidth="1"/>
    <col min="9224" max="9224" width="8.75" style="1" customWidth="1"/>
    <col min="9225" max="9227" width="8.125" style="1" customWidth="1"/>
    <col min="9228" max="9228" width="17.5" style="1" customWidth="1"/>
    <col min="9229" max="9229" width="8.75" style="1" customWidth="1"/>
    <col min="9230" max="9232" width="8.125" style="1" customWidth="1"/>
    <col min="9233" max="9233" width="1.625" style="1" customWidth="1"/>
    <col min="9234" max="9472" width="10.625" style="1"/>
    <col min="9473" max="9473" width="3.25" style="1" customWidth="1"/>
    <col min="9474" max="9474" width="17.5" style="1" customWidth="1"/>
    <col min="9475" max="9475" width="8.75" style="1" customWidth="1"/>
    <col min="9476" max="9478" width="8.125" style="1" customWidth="1"/>
    <col min="9479" max="9479" width="17.5" style="1" customWidth="1"/>
    <col min="9480" max="9480" width="8.75" style="1" customWidth="1"/>
    <col min="9481" max="9483" width="8.125" style="1" customWidth="1"/>
    <col min="9484" max="9484" width="17.5" style="1" customWidth="1"/>
    <col min="9485" max="9485" width="8.75" style="1" customWidth="1"/>
    <col min="9486" max="9488" width="8.125" style="1" customWidth="1"/>
    <col min="9489" max="9489" width="1.625" style="1" customWidth="1"/>
    <col min="9490" max="9728" width="10.625" style="1"/>
    <col min="9729" max="9729" width="3.25" style="1" customWidth="1"/>
    <col min="9730" max="9730" width="17.5" style="1" customWidth="1"/>
    <col min="9731" max="9731" width="8.75" style="1" customWidth="1"/>
    <col min="9732" max="9734" width="8.125" style="1" customWidth="1"/>
    <col min="9735" max="9735" width="17.5" style="1" customWidth="1"/>
    <col min="9736" max="9736" width="8.75" style="1" customWidth="1"/>
    <col min="9737" max="9739" width="8.125" style="1" customWidth="1"/>
    <col min="9740" max="9740" width="17.5" style="1" customWidth="1"/>
    <col min="9741" max="9741" width="8.75" style="1" customWidth="1"/>
    <col min="9742" max="9744" width="8.125" style="1" customWidth="1"/>
    <col min="9745" max="9745" width="1.625" style="1" customWidth="1"/>
    <col min="9746" max="9984" width="10.625" style="1"/>
    <col min="9985" max="9985" width="3.25" style="1" customWidth="1"/>
    <col min="9986" max="9986" width="17.5" style="1" customWidth="1"/>
    <col min="9987" max="9987" width="8.75" style="1" customWidth="1"/>
    <col min="9988" max="9990" width="8.125" style="1" customWidth="1"/>
    <col min="9991" max="9991" width="17.5" style="1" customWidth="1"/>
    <col min="9992" max="9992" width="8.75" style="1" customWidth="1"/>
    <col min="9993" max="9995" width="8.125" style="1" customWidth="1"/>
    <col min="9996" max="9996" width="17.5" style="1" customWidth="1"/>
    <col min="9997" max="9997" width="8.75" style="1" customWidth="1"/>
    <col min="9998" max="10000" width="8.125" style="1" customWidth="1"/>
    <col min="10001" max="10001" width="1.625" style="1" customWidth="1"/>
    <col min="10002" max="10240" width="10.625" style="1"/>
    <col min="10241" max="10241" width="3.25" style="1" customWidth="1"/>
    <col min="10242" max="10242" width="17.5" style="1" customWidth="1"/>
    <col min="10243" max="10243" width="8.75" style="1" customWidth="1"/>
    <col min="10244" max="10246" width="8.125" style="1" customWidth="1"/>
    <col min="10247" max="10247" width="17.5" style="1" customWidth="1"/>
    <col min="10248" max="10248" width="8.75" style="1" customWidth="1"/>
    <col min="10249" max="10251" width="8.125" style="1" customWidth="1"/>
    <col min="10252" max="10252" width="17.5" style="1" customWidth="1"/>
    <col min="10253" max="10253" width="8.75" style="1" customWidth="1"/>
    <col min="10254" max="10256" width="8.125" style="1" customWidth="1"/>
    <col min="10257" max="10257" width="1.625" style="1" customWidth="1"/>
    <col min="10258" max="10496" width="10.625" style="1"/>
    <col min="10497" max="10497" width="3.25" style="1" customWidth="1"/>
    <col min="10498" max="10498" width="17.5" style="1" customWidth="1"/>
    <col min="10499" max="10499" width="8.75" style="1" customWidth="1"/>
    <col min="10500" max="10502" width="8.125" style="1" customWidth="1"/>
    <col min="10503" max="10503" width="17.5" style="1" customWidth="1"/>
    <col min="10504" max="10504" width="8.75" style="1" customWidth="1"/>
    <col min="10505" max="10507" width="8.125" style="1" customWidth="1"/>
    <col min="10508" max="10508" width="17.5" style="1" customWidth="1"/>
    <col min="10509" max="10509" width="8.75" style="1" customWidth="1"/>
    <col min="10510" max="10512" width="8.125" style="1" customWidth="1"/>
    <col min="10513" max="10513" width="1.625" style="1" customWidth="1"/>
    <col min="10514" max="10752" width="10.625" style="1"/>
    <col min="10753" max="10753" width="3.25" style="1" customWidth="1"/>
    <col min="10754" max="10754" width="17.5" style="1" customWidth="1"/>
    <col min="10755" max="10755" width="8.75" style="1" customWidth="1"/>
    <col min="10756" max="10758" width="8.125" style="1" customWidth="1"/>
    <col min="10759" max="10759" width="17.5" style="1" customWidth="1"/>
    <col min="10760" max="10760" width="8.75" style="1" customWidth="1"/>
    <col min="10761" max="10763" width="8.125" style="1" customWidth="1"/>
    <col min="10764" max="10764" width="17.5" style="1" customWidth="1"/>
    <col min="10765" max="10765" width="8.75" style="1" customWidth="1"/>
    <col min="10766" max="10768" width="8.125" style="1" customWidth="1"/>
    <col min="10769" max="10769" width="1.625" style="1" customWidth="1"/>
    <col min="10770" max="11008" width="10.625" style="1"/>
    <col min="11009" max="11009" width="3.25" style="1" customWidth="1"/>
    <col min="11010" max="11010" width="17.5" style="1" customWidth="1"/>
    <col min="11011" max="11011" width="8.75" style="1" customWidth="1"/>
    <col min="11012" max="11014" width="8.125" style="1" customWidth="1"/>
    <col min="11015" max="11015" width="17.5" style="1" customWidth="1"/>
    <col min="11016" max="11016" width="8.75" style="1" customWidth="1"/>
    <col min="11017" max="11019" width="8.125" style="1" customWidth="1"/>
    <col min="11020" max="11020" width="17.5" style="1" customWidth="1"/>
    <col min="11021" max="11021" width="8.75" style="1" customWidth="1"/>
    <col min="11022" max="11024" width="8.125" style="1" customWidth="1"/>
    <col min="11025" max="11025" width="1.625" style="1" customWidth="1"/>
    <col min="11026" max="11264" width="10.625" style="1"/>
    <col min="11265" max="11265" width="3.25" style="1" customWidth="1"/>
    <col min="11266" max="11266" width="17.5" style="1" customWidth="1"/>
    <col min="11267" max="11267" width="8.75" style="1" customWidth="1"/>
    <col min="11268" max="11270" width="8.125" style="1" customWidth="1"/>
    <col min="11271" max="11271" width="17.5" style="1" customWidth="1"/>
    <col min="11272" max="11272" width="8.75" style="1" customWidth="1"/>
    <col min="11273" max="11275" width="8.125" style="1" customWidth="1"/>
    <col min="11276" max="11276" width="17.5" style="1" customWidth="1"/>
    <col min="11277" max="11277" width="8.75" style="1" customWidth="1"/>
    <col min="11278" max="11280" width="8.125" style="1" customWidth="1"/>
    <col min="11281" max="11281" width="1.625" style="1" customWidth="1"/>
    <col min="11282" max="11520" width="10.625" style="1"/>
    <col min="11521" max="11521" width="3.25" style="1" customWidth="1"/>
    <col min="11522" max="11522" width="17.5" style="1" customWidth="1"/>
    <col min="11523" max="11523" width="8.75" style="1" customWidth="1"/>
    <col min="11524" max="11526" width="8.125" style="1" customWidth="1"/>
    <col min="11527" max="11527" width="17.5" style="1" customWidth="1"/>
    <col min="11528" max="11528" width="8.75" style="1" customWidth="1"/>
    <col min="11529" max="11531" width="8.125" style="1" customWidth="1"/>
    <col min="11532" max="11532" width="17.5" style="1" customWidth="1"/>
    <col min="11533" max="11533" width="8.75" style="1" customWidth="1"/>
    <col min="11534" max="11536" width="8.125" style="1" customWidth="1"/>
    <col min="11537" max="11537" width="1.625" style="1" customWidth="1"/>
    <col min="11538" max="11776" width="10.625" style="1"/>
    <col min="11777" max="11777" width="3.25" style="1" customWidth="1"/>
    <col min="11778" max="11778" width="17.5" style="1" customWidth="1"/>
    <col min="11779" max="11779" width="8.75" style="1" customWidth="1"/>
    <col min="11780" max="11782" width="8.125" style="1" customWidth="1"/>
    <col min="11783" max="11783" width="17.5" style="1" customWidth="1"/>
    <col min="11784" max="11784" width="8.75" style="1" customWidth="1"/>
    <col min="11785" max="11787" width="8.125" style="1" customWidth="1"/>
    <col min="11788" max="11788" width="17.5" style="1" customWidth="1"/>
    <col min="11789" max="11789" width="8.75" style="1" customWidth="1"/>
    <col min="11790" max="11792" width="8.125" style="1" customWidth="1"/>
    <col min="11793" max="11793" width="1.625" style="1" customWidth="1"/>
    <col min="11794" max="12032" width="10.625" style="1"/>
    <col min="12033" max="12033" width="3.25" style="1" customWidth="1"/>
    <col min="12034" max="12034" width="17.5" style="1" customWidth="1"/>
    <col min="12035" max="12035" width="8.75" style="1" customWidth="1"/>
    <col min="12036" max="12038" width="8.125" style="1" customWidth="1"/>
    <col min="12039" max="12039" width="17.5" style="1" customWidth="1"/>
    <col min="12040" max="12040" width="8.75" style="1" customWidth="1"/>
    <col min="12041" max="12043" width="8.125" style="1" customWidth="1"/>
    <col min="12044" max="12044" width="17.5" style="1" customWidth="1"/>
    <col min="12045" max="12045" width="8.75" style="1" customWidth="1"/>
    <col min="12046" max="12048" width="8.125" style="1" customWidth="1"/>
    <col min="12049" max="12049" width="1.625" style="1" customWidth="1"/>
    <col min="12050" max="12288" width="10.625" style="1"/>
    <col min="12289" max="12289" width="3.25" style="1" customWidth="1"/>
    <col min="12290" max="12290" width="17.5" style="1" customWidth="1"/>
    <col min="12291" max="12291" width="8.75" style="1" customWidth="1"/>
    <col min="12292" max="12294" width="8.125" style="1" customWidth="1"/>
    <col min="12295" max="12295" width="17.5" style="1" customWidth="1"/>
    <col min="12296" max="12296" width="8.75" style="1" customWidth="1"/>
    <col min="12297" max="12299" width="8.125" style="1" customWidth="1"/>
    <col min="12300" max="12300" width="17.5" style="1" customWidth="1"/>
    <col min="12301" max="12301" width="8.75" style="1" customWidth="1"/>
    <col min="12302" max="12304" width="8.125" style="1" customWidth="1"/>
    <col min="12305" max="12305" width="1.625" style="1" customWidth="1"/>
    <col min="12306" max="12544" width="10.625" style="1"/>
    <col min="12545" max="12545" width="3.25" style="1" customWidth="1"/>
    <col min="12546" max="12546" width="17.5" style="1" customWidth="1"/>
    <col min="12547" max="12547" width="8.75" style="1" customWidth="1"/>
    <col min="12548" max="12550" width="8.125" style="1" customWidth="1"/>
    <col min="12551" max="12551" width="17.5" style="1" customWidth="1"/>
    <col min="12552" max="12552" width="8.75" style="1" customWidth="1"/>
    <col min="12553" max="12555" width="8.125" style="1" customWidth="1"/>
    <col min="12556" max="12556" width="17.5" style="1" customWidth="1"/>
    <col min="12557" max="12557" width="8.75" style="1" customWidth="1"/>
    <col min="12558" max="12560" width="8.125" style="1" customWidth="1"/>
    <col min="12561" max="12561" width="1.625" style="1" customWidth="1"/>
    <col min="12562" max="12800" width="10.625" style="1"/>
    <col min="12801" max="12801" width="3.25" style="1" customWidth="1"/>
    <col min="12802" max="12802" width="17.5" style="1" customWidth="1"/>
    <col min="12803" max="12803" width="8.75" style="1" customWidth="1"/>
    <col min="12804" max="12806" width="8.125" style="1" customWidth="1"/>
    <col min="12807" max="12807" width="17.5" style="1" customWidth="1"/>
    <col min="12808" max="12808" width="8.75" style="1" customWidth="1"/>
    <col min="12809" max="12811" width="8.125" style="1" customWidth="1"/>
    <col min="12812" max="12812" width="17.5" style="1" customWidth="1"/>
    <col min="12813" max="12813" width="8.75" style="1" customWidth="1"/>
    <col min="12814" max="12816" width="8.125" style="1" customWidth="1"/>
    <col min="12817" max="12817" width="1.625" style="1" customWidth="1"/>
    <col min="12818" max="13056" width="10.625" style="1"/>
    <col min="13057" max="13057" width="3.25" style="1" customWidth="1"/>
    <col min="13058" max="13058" width="17.5" style="1" customWidth="1"/>
    <col min="13059" max="13059" width="8.75" style="1" customWidth="1"/>
    <col min="13060" max="13062" width="8.125" style="1" customWidth="1"/>
    <col min="13063" max="13063" width="17.5" style="1" customWidth="1"/>
    <col min="13064" max="13064" width="8.75" style="1" customWidth="1"/>
    <col min="13065" max="13067" width="8.125" style="1" customWidth="1"/>
    <col min="13068" max="13068" width="17.5" style="1" customWidth="1"/>
    <col min="13069" max="13069" width="8.75" style="1" customWidth="1"/>
    <col min="13070" max="13072" width="8.125" style="1" customWidth="1"/>
    <col min="13073" max="13073" width="1.625" style="1" customWidth="1"/>
    <col min="13074" max="13312" width="10.625" style="1"/>
    <col min="13313" max="13313" width="3.25" style="1" customWidth="1"/>
    <col min="13314" max="13314" width="17.5" style="1" customWidth="1"/>
    <col min="13315" max="13315" width="8.75" style="1" customWidth="1"/>
    <col min="13316" max="13318" width="8.125" style="1" customWidth="1"/>
    <col min="13319" max="13319" width="17.5" style="1" customWidth="1"/>
    <col min="13320" max="13320" width="8.75" style="1" customWidth="1"/>
    <col min="13321" max="13323" width="8.125" style="1" customWidth="1"/>
    <col min="13324" max="13324" width="17.5" style="1" customWidth="1"/>
    <col min="13325" max="13325" width="8.75" style="1" customWidth="1"/>
    <col min="13326" max="13328" width="8.125" style="1" customWidth="1"/>
    <col min="13329" max="13329" width="1.625" style="1" customWidth="1"/>
    <col min="13330" max="13568" width="10.625" style="1"/>
    <col min="13569" max="13569" width="3.25" style="1" customWidth="1"/>
    <col min="13570" max="13570" width="17.5" style="1" customWidth="1"/>
    <col min="13571" max="13571" width="8.75" style="1" customWidth="1"/>
    <col min="13572" max="13574" width="8.125" style="1" customWidth="1"/>
    <col min="13575" max="13575" width="17.5" style="1" customWidth="1"/>
    <col min="13576" max="13576" width="8.75" style="1" customWidth="1"/>
    <col min="13577" max="13579" width="8.125" style="1" customWidth="1"/>
    <col min="13580" max="13580" width="17.5" style="1" customWidth="1"/>
    <col min="13581" max="13581" width="8.75" style="1" customWidth="1"/>
    <col min="13582" max="13584" width="8.125" style="1" customWidth="1"/>
    <col min="13585" max="13585" width="1.625" style="1" customWidth="1"/>
    <col min="13586" max="13824" width="10.625" style="1"/>
    <col min="13825" max="13825" width="3.25" style="1" customWidth="1"/>
    <col min="13826" max="13826" width="17.5" style="1" customWidth="1"/>
    <col min="13827" max="13827" width="8.75" style="1" customWidth="1"/>
    <col min="13828" max="13830" width="8.125" style="1" customWidth="1"/>
    <col min="13831" max="13831" width="17.5" style="1" customWidth="1"/>
    <col min="13832" max="13832" width="8.75" style="1" customWidth="1"/>
    <col min="13833" max="13835" width="8.125" style="1" customWidth="1"/>
    <col min="13836" max="13836" width="17.5" style="1" customWidth="1"/>
    <col min="13837" max="13837" width="8.75" style="1" customWidth="1"/>
    <col min="13838" max="13840" width="8.125" style="1" customWidth="1"/>
    <col min="13841" max="13841" width="1.625" style="1" customWidth="1"/>
    <col min="13842" max="14080" width="10.625" style="1"/>
    <col min="14081" max="14081" width="3.25" style="1" customWidth="1"/>
    <col min="14082" max="14082" width="17.5" style="1" customWidth="1"/>
    <col min="14083" max="14083" width="8.75" style="1" customWidth="1"/>
    <col min="14084" max="14086" width="8.125" style="1" customWidth="1"/>
    <col min="14087" max="14087" width="17.5" style="1" customWidth="1"/>
    <col min="14088" max="14088" width="8.75" style="1" customWidth="1"/>
    <col min="14089" max="14091" width="8.125" style="1" customWidth="1"/>
    <col min="14092" max="14092" width="17.5" style="1" customWidth="1"/>
    <col min="14093" max="14093" width="8.75" style="1" customWidth="1"/>
    <col min="14094" max="14096" width="8.125" style="1" customWidth="1"/>
    <col min="14097" max="14097" width="1.625" style="1" customWidth="1"/>
    <col min="14098" max="14336" width="10.625" style="1"/>
    <col min="14337" max="14337" width="3.25" style="1" customWidth="1"/>
    <col min="14338" max="14338" width="17.5" style="1" customWidth="1"/>
    <col min="14339" max="14339" width="8.75" style="1" customWidth="1"/>
    <col min="14340" max="14342" width="8.125" style="1" customWidth="1"/>
    <col min="14343" max="14343" width="17.5" style="1" customWidth="1"/>
    <col min="14344" max="14344" width="8.75" style="1" customWidth="1"/>
    <col min="14345" max="14347" width="8.125" style="1" customWidth="1"/>
    <col min="14348" max="14348" width="17.5" style="1" customWidth="1"/>
    <col min="14349" max="14349" width="8.75" style="1" customWidth="1"/>
    <col min="14350" max="14352" width="8.125" style="1" customWidth="1"/>
    <col min="14353" max="14353" width="1.625" style="1" customWidth="1"/>
    <col min="14354" max="14592" width="10.625" style="1"/>
    <col min="14593" max="14593" width="3.25" style="1" customWidth="1"/>
    <col min="14594" max="14594" width="17.5" style="1" customWidth="1"/>
    <col min="14595" max="14595" width="8.75" style="1" customWidth="1"/>
    <col min="14596" max="14598" width="8.125" style="1" customWidth="1"/>
    <col min="14599" max="14599" width="17.5" style="1" customWidth="1"/>
    <col min="14600" max="14600" width="8.75" style="1" customWidth="1"/>
    <col min="14601" max="14603" width="8.125" style="1" customWidth="1"/>
    <col min="14604" max="14604" width="17.5" style="1" customWidth="1"/>
    <col min="14605" max="14605" width="8.75" style="1" customWidth="1"/>
    <col min="14606" max="14608" width="8.125" style="1" customWidth="1"/>
    <col min="14609" max="14609" width="1.625" style="1" customWidth="1"/>
    <col min="14610" max="14848" width="10.625" style="1"/>
    <col min="14849" max="14849" width="3.25" style="1" customWidth="1"/>
    <col min="14850" max="14850" width="17.5" style="1" customWidth="1"/>
    <col min="14851" max="14851" width="8.75" style="1" customWidth="1"/>
    <col min="14852" max="14854" width="8.125" style="1" customWidth="1"/>
    <col min="14855" max="14855" width="17.5" style="1" customWidth="1"/>
    <col min="14856" max="14856" width="8.75" style="1" customWidth="1"/>
    <col min="14857" max="14859" width="8.125" style="1" customWidth="1"/>
    <col min="14860" max="14860" width="17.5" style="1" customWidth="1"/>
    <col min="14861" max="14861" width="8.75" style="1" customWidth="1"/>
    <col min="14862" max="14864" width="8.125" style="1" customWidth="1"/>
    <col min="14865" max="14865" width="1.625" style="1" customWidth="1"/>
    <col min="14866" max="15104" width="10.625" style="1"/>
    <col min="15105" max="15105" width="3.25" style="1" customWidth="1"/>
    <col min="15106" max="15106" width="17.5" style="1" customWidth="1"/>
    <col min="15107" max="15107" width="8.75" style="1" customWidth="1"/>
    <col min="15108" max="15110" width="8.125" style="1" customWidth="1"/>
    <col min="15111" max="15111" width="17.5" style="1" customWidth="1"/>
    <col min="15112" max="15112" width="8.75" style="1" customWidth="1"/>
    <col min="15113" max="15115" width="8.125" style="1" customWidth="1"/>
    <col min="15116" max="15116" width="17.5" style="1" customWidth="1"/>
    <col min="15117" max="15117" width="8.75" style="1" customWidth="1"/>
    <col min="15118" max="15120" width="8.125" style="1" customWidth="1"/>
    <col min="15121" max="15121" width="1.625" style="1" customWidth="1"/>
    <col min="15122" max="15360" width="10.625" style="1"/>
    <col min="15361" max="15361" width="3.25" style="1" customWidth="1"/>
    <col min="15362" max="15362" width="17.5" style="1" customWidth="1"/>
    <col min="15363" max="15363" width="8.75" style="1" customWidth="1"/>
    <col min="15364" max="15366" width="8.125" style="1" customWidth="1"/>
    <col min="15367" max="15367" width="17.5" style="1" customWidth="1"/>
    <col min="15368" max="15368" width="8.75" style="1" customWidth="1"/>
    <col min="15369" max="15371" width="8.125" style="1" customWidth="1"/>
    <col min="15372" max="15372" width="17.5" style="1" customWidth="1"/>
    <col min="15373" max="15373" width="8.75" style="1" customWidth="1"/>
    <col min="15374" max="15376" width="8.125" style="1" customWidth="1"/>
    <col min="15377" max="15377" width="1.625" style="1" customWidth="1"/>
    <col min="15378" max="15616" width="10.625" style="1"/>
    <col min="15617" max="15617" width="3.25" style="1" customWidth="1"/>
    <col min="15618" max="15618" width="17.5" style="1" customWidth="1"/>
    <col min="15619" max="15619" width="8.75" style="1" customWidth="1"/>
    <col min="15620" max="15622" width="8.125" style="1" customWidth="1"/>
    <col min="15623" max="15623" width="17.5" style="1" customWidth="1"/>
    <col min="15624" max="15624" width="8.75" style="1" customWidth="1"/>
    <col min="15625" max="15627" width="8.125" style="1" customWidth="1"/>
    <col min="15628" max="15628" width="17.5" style="1" customWidth="1"/>
    <col min="15629" max="15629" width="8.75" style="1" customWidth="1"/>
    <col min="15630" max="15632" width="8.125" style="1" customWidth="1"/>
    <col min="15633" max="15633" width="1.625" style="1" customWidth="1"/>
    <col min="15634" max="15872" width="10.625" style="1"/>
    <col min="15873" max="15873" width="3.25" style="1" customWidth="1"/>
    <col min="15874" max="15874" width="17.5" style="1" customWidth="1"/>
    <col min="15875" max="15875" width="8.75" style="1" customWidth="1"/>
    <col min="15876" max="15878" width="8.125" style="1" customWidth="1"/>
    <col min="15879" max="15879" width="17.5" style="1" customWidth="1"/>
    <col min="15880" max="15880" width="8.75" style="1" customWidth="1"/>
    <col min="15881" max="15883" width="8.125" style="1" customWidth="1"/>
    <col min="15884" max="15884" width="17.5" style="1" customWidth="1"/>
    <col min="15885" max="15885" width="8.75" style="1" customWidth="1"/>
    <col min="15886" max="15888" width="8.125" style="1" customWidth="1"/>
    <col min="15889" max="15889" width="1.625" style="1" customWidth="1"/>
    <col min="15890" max="16128" width="10.625" style="1"/>
    <col min="16129" max="16129" width="3.25" style="1" customWidth="1"/>
    <col min="16130" max="16130" width="17.5" style="1" customWidth="1"/>
    <col min="16131" max="16131" width="8.75" style="1" customWidth="1"/>
    <col min="16132" max="16134" width="8.125" style="1" customWidth="1"/>
    <col min="16135" max="16135" width="17.5" style="1" customWidth="1"/>
    <col min="16136" max="16136" width="8.75" style="1" customWidth="1"/>
    <col min="16137" max="16139" width="8.125" style="1" customWidth="1"/>
    <col min="16140" max="16140" width="17.5" style="1" customWidth="1"/>
    <col min="16141" max="16141" width="8.75" style="1" customWidth="1"/>
    <col min="16142" max="16144" width="8.125" style="1" customWidth="1"/>
    <col min="16145" max="16145" width="1.625" style="1" customWidth="1"/>
    <col min="16146" max="16384" width="10.625" style="1"/>
  </cols>
  <sheetData>
    <row r="2" spans="2:17" ht="18.75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20.25" customHeight="1">
      <c r="B3" s="3" t="s">
        <v>4</v>
      </c>
      <c r="N3" s="35" t="s">
        <v>14</v>
      </c>
      <c r="O3" s="35"/>
      <c r="P3" s="35"/>
    </row>
    <row r="4" spans="2:17" ht="18.75" customHeight="1">
      <c r="B4" s="4" t="s">
        <v>7</v>
      </c>
      <c r="C4" s="4" t="s">
        <v>19</v>
      </c>
      <c r="D4" s="12" t="s">
        <v>17</v>
      </c>
      <c r="E4" s="15" t="s">
        <v>5</v>
      </c>
      <c r="F4" s="19" t="s">
        <v>16</v>
      </c>
      <c r="G4" s="4" t="s">
        <v>7</v>
      </c>
      <c r="H4" s="4" t="s">
        <v>19</v>
      </c>
      <c r="I4" s="12" t="s">
        <v>17</v>
      </c>
      <c r="J4" s="15" t="s">
        <v>5</v>
      </c>
      <c r="K4" s="19" t="s">
        <v>16</v>
      </c>
      <c r="L4" s="4" t="s">
        <v>7</v>
      </c>
      <c r="M4" s="4" t="s">
        <v>19</v>
      </c>
      <c r="N4" s="12" t="s">
        <v>17</v>
      </c>
      <c r="O4" s="15" t="s">
        <v>5</v>
      </c>
      <c r="P4" s="19" t="s">
        <v>16</v>
      </c>
    </row>
    <row r="5" spans="2:17" ht="18.75" customHeight="1">
      <c r="B5" s="5"/>
      <c r="C5" s="8"/>
      <c r="D5" s="13"/>
      <c r="E5" s="16"/>
      <c r="F5" s="20"/>
      <c r="G5" s="5"/>
      <c r="H5" s="8"/>
      <c r="I5" s="13"/>
      <c r="J5" s="16"/>
      <c r="K5" s="20"/>
      <c r="L5" s="24"/>
      <c r="M5" s="8"/>
      <c r="N5" s="13"/>
      <c r="O5" s="16"/>
      <c r="P5" s="20"/>
    </row>
    <row r="6" spans="2:17" ht="18.75" customHeight="1">
      <c r="B6" s="6"/>
      <c r="C6" s="9"/>
      <c r="D6" s="11"/>
      <c r="E6" s="17"/>
      <c r="F6" s="21"/>
      <c r="G6" s="6"/>
      <c r="H6" s="9"/>
      <c r="I6" s="11"/>
      <c r="J6" s="17"/>
      <c r="K6" s="21"/>
      <c r="M6" s="9"/>
      <c r="N6" s="11"/>
      <c r="O6" s="17"/>
      <c r="P6" s="21"/>
    </row>
    <row r="7" spans="2:17" ht="18.75" customHeight="1">
      <c r="B7" s="5"/>
      <c r="C7" s="8"/>
      <c r="D7" s="13"/>
      <c r="E7" s="16"/>
      <c r="F7" s="20"/>
      <c r="G7" s="5"/>
      <c r="H7" s="8"/>
      <c r="I7" s="13"/>
      <c r="J7" s="16"/>
      <c r="K7" s="20"/>
      <c r="L7" s="25"/>
      <c r="M7" s="8"/>
      <c r="N7" s="13"/>
      <c r="O7" s="16"/>
      <c r="P7" s="20"/>
    </row>
    <row r="8" spans="2:17" ht="18.75" customHeight="1">
      <c r="B8" s="6"/>
      <c r="C8" s="9"/>
      <c r="D8" s="11"/>
      <c r="E8" s="17"/>
      <c r="F8" s="21"/>
      <c r="G8" s="6"/>
      <c r="H8" s="9"/>
      <c r="I8" s="11"/>
      <c r="J8" s="17"/>
      <c r="K8" s="21"/>
      <c r="M8" s="9"/>
      <c r="N8" s="11"/>
      <c r="O8" s="17"/>
      <c r="P8" s="21"/>
    </row>
    <row r="9" spans="2:17" ht="18.75" customHeight="1">
      <c r="B9" s="5"/>
      <c r="C9" s="8"/>
      <c r="D9" s="13"/>
      <c r="E9" s="16"/>
      <c r="F9" s="20"/>
      <c r="G9" s="5"/>
      <c r="H9" s="8"/>
      <c r="I9" s="13"/>
      <c r="J9" s="16"/>
      <c r="K9" s="20"/>
      <c r="L9" s="25"/>
      <c r="M9" s="8"/>
      <c r="N9" s="13"/>
      <c r="O9" s="16"/>
      <c r="P9" s="20"/>
    </row>
    <row r="10" spans="2:17" ht="18.75" customHeight="1">
      <c r="B10" s="6"/>
      <c r="C10" s="9"/>
      <c r="D10" s="11"/>
      <c r="E10" s="17"/>
      <c r="F10" s="21"/>
      <c r="G10" s="6"/>
      <c r="H10" s="9"/>
      <c r="I10" s="11"/>
      <c r="J10" s="17"/>
      <c r="K10" s="21"/>
      <c r="L10" s="26"/>
      <c r="M10" s="9"/>
      <c r="N10" s="11"/>
      <c r="O10" s="17"/>
      <c r="P10" s="21"/>
    </row>
    <row r="11" spans="2:17" ht="18.75" customHeight="1">
      <c r="B11" s="5"/>
      <c r="C11" s="8"/>
      <c r="D11" s="13"/>
      <c r="E11" s="16"/>
      <c r="F11" s="20"/>
      <c r="G11" s="5"/>
      <c r="H11" s="8"/>
      <c r="I11" s="13"/>
      <c r="J11" s="16"/>
      <c r="K11" s="20"/>
      <c r="L11" s="5"/>
      <c r="M11" s="8"/>
      <c r="N11" s="13"/>
      <c r="O11" s="16"/>
      <c r="P11" s="20"/>
    </row>
    <row r="12" spans="2:17" ht="18.75" customHeight="1">
      <c r="B12" s="6"/>
      <c r="C12" s="9"/>
      <c r="D12" s="11"/>
      <c r="E12" s="17"/>
      <c r="F12" s="21"/>
      <c r="G12" s="6"/>
      <c r="H12" s="9"/>
      <c r="I12" s="11"/>
      <c r="J12" s="17"/>
      <c r="K12" s="21"/>
      <c r="L12" s="6"/>
      <c r="M12" s="9"/>
      <c r="N12" s="11"/>
      <c r="O12" s="17"/>
      <c r="P12" s="21"/>
      <c r="Q12" s="11"/>
    </row>
    <row r="13" spans="2:17" ht="18.75" customHeight="1">
      <c r="B13" s="5"/>
      <c r="C13" s="8"/>
      <c r="D13" s="13"/>
      <c r="E13" s="16"/>
      <c r="F13" s="20"/>
      <c r="G13" s="5"/>
      <c r="H13" s="8"/>
      <c r="I13" s="13"/>
      <c r="J13" s="16"/>
      <c r="K13" s="20"/>
      <c r="L13" s="5"/>
      <c r="M13" s="8"/>
      <c r="N13" s="13"/>
      <c r="O13" s="16"/>
      <c r="P13" s="20"/>
    </row>
    <row r="14" spans="2:17" ht="18.75" customHeight="1">
      <c r="B14" s="6"/>
      <c r="C14" s="9"/>
      <c r="D14" s="11"/>
      <c r="E14" s="17"/>
      <c r="F14" s="21"/>
      <c r="G14" s="6"/>
      <c r="H14" s="9"/>
      <c r="I14" s="11"/>
      <c r="J14" s="17"/>
      <c r="K14" s="21"/>
      <c r="L14" s="6"/>
      <c r="M14" s="9"/>
      <c r="N14" s="11"/>
      <c r="O14" s="17"/>
      <c r="P14" s="21"/>
    </row>
    <row r="15" spans="2:17" ht="18.75" customHeight="1">
      <c r="B15" s="5"/>
      <c r="C15" s="8"/>
      <c r="D15" s="13"/>
      <c r="E15" s="16"/>
      <c r="F15" s="20"/>
      <c r="G15" s="5"/>
      <c r="H15" s="8"/>
      <c r="I15" s="13"/>
      <c r="J15" s="16"/>
      <c r="K15" s="20"/>
      <c r="L15" s="5"/>
      <c r="M15" s="8"/>
      <c r="N15" s="13"/>
      <c r="O15" s="16"/>
      <c r="P15" s="20"/>
    </row>
    <row r="16" spans="2:17" ht="18.75" customHeight="1">
      <c r="B16" s="6"/>
      <c r="C16" s="9"/>
      <c r="D16" s="11"/>
      <c r="E16" s="17"/>
      <c r="F16" s="21"/>
      <c r="G16" s="6"/>
      <c r="H16" s="9"/>
      <c r="I16" s="11"/>
      <c r="J16" s="17"/>
      <c r="K16" s="21"/>
      <c r="L16" s="27"/>
      <c r="M16" s="9"/>
      <c r="N16" s="11"/>
      <c r="O16" s="41"/>
      <c r="P16" s="21"/>
    </row>
    <row r="17" spans="2:17" ht="18.75" customHeight="1">
      <c r="B17" s="5"/>
      <c r="C17" s="8"/>
      <c r="D17" s="13"/>
      <c r="E17" s="16"/>
      <c r="F17" s="20"/>
      <c r="G17" s="5"/>
      <c r="H17" s="8"/>
      <c r="I17" s="13"/>
      <c r="J17" s="16"/>
      <c r="K17" s="20"/>
      <c r="L17" s="5"/>
      <c r="M17" s="31"/>
      <c r="N17" s="36"/>
      <c r="O17" s="16"/>
      <c r="P17" s="45"/>
    </row>
    <row r="18" spans="2:17" ht="18.75" customHeight="1">
      <c r="B18" s="6"/>
      <c r="C18" s="9"/>
      <c r="D18" s="11"/>
      <c r="E18" s="17"/>
      <c r="F18" s="21"/>
      <c r="G18" s="6"/>
      <c r="H18" s="9"/>
      <c r="I18" s="11"/>
      <c r="J18" s="17"/>
      <c r="K18" s="21"/>
      <c r="L18" s="6"/>
      <c r="M18" s="9"/>
      <c r="N18" s="11"/>
      <c r="O18" s="17"/>
      <c r="P18" s="21"/>
    </row>
    <row r="19" spans="2:17" ht="18.75" customHeight="1">
      <c r="B19" s="5"/>
      <c r="C19" s="8"/>
      <c r="D19" s="13"/>
      <c r="E19" s="16"/>
      <c r="F19" s="20"/>
      <c r="G19" s="5"/>
      <c r="H19" s="8"/>
      <c r="I19" s="13"/>
      <c r="J19" s="16"/>
      <c r="K19" s="20"/>
      <c r="L19" s="5"/>
      <c r="M19" s="8"/>
      <c r="N19" s="13"/>
      <c r="O19" s="16"/>
      <c r="P19" s="20"/>
    </row>
    <row r="20" spans="2:17" ht="18.75" customHeight="1">
      <c r="B20" s="6"/>
      <c r="C20" s="9"/>
      <c r="D20" s="11"/>
      <c r="E20" s="17"/>
      <c r="F20" s="21"/>
      <c r="G20" s="6"/>
      <c r="H20" s="9"/>
      <c r="I20" s="11"/>
      <c r="J20" s="17"/>
      <c r="K20" s="21"/>
      <c r="L20" s="6"/>
      <c r="M20" s="9"/>
      <c r="N20" s="11"/>
      <c r="O20" s="17"/>
      <c r="P20" s="21"/>
    </row>
    <row r="21" spans="2:17" ht="18.75" customHeight="1">
      <c r="B21" s="5"/>
      <c r="C21" s="8"/>
      <c r="D21" s="13"/>
      <c r="E21" s="16"/>
      <c r="F21" s="20"/>
      <c r="G21" s="5"/>
      <c r="H21" s="8"/>
      <c r="I21" s="13"/>
      <c r="J21" s="16"/>
      <c r="K21" s="20"/>
      <c r="L21" s="5"/>
      <c r="M21" s="8"/>
      <c r="N21" s="13"/>
      <c r="O21" s="16"/>
      <c r="P21" s="20"/>
    </row>
    <row r="22" spans="2:17" ht="18.75" customHeight="1">
      <c r="B22" s="6"/>
      <c r="C22" s="9"/>
      <c r="D22" s="11"/>
      <c r="E22" s="17"/>
      <c r="F22" s="21"/>
      <c r="G22" s="6"/>
      <c r="H22" s="9"/>
      <c r="I22" s="11"/>
      <c r="J22" s="17"/>
      <c r="K22" s="21"/>
      <c r="L22" s="6"/>
      <c r="M22" s="9"/>
      <c r="N22" s="11"/>
      <c r="O22" s="17"/>
      <c r="P22" s="21"/>
      <c r="Q22" s="11"/>
    </row>
    <row r="23" spans="2:17" ht="18.75" customHeight="1">
      <c r="B23" s="5"/>
      <c r="C23" s="8"/>
      <c r="D23" s="13"/>
      <c r="E23" s="16"/>
      <c r="F23" s="20"/>
      <c r="G23" s="5"/>
      <c r="H23" s="8"/>
      <c r="I23" s="13"/>
      <c r="J23" s="16"/>
      <c r="K23" s="20"/>
      <c r="L23" s="5"/>
      <c r="M23" s="8"/>
      <c r="N23" s="13"/>
      <c r="O23" s="16"/>
      <c r="P23" s="20"/>
    </row>
    <row r="24" spans="2:17" ht="18.75" customHeight="1">
      <c r="B24" s="6"/>
      <c r="C24" s="9"/>
      <c r="D24" s="11"/>
      <c r="E24" s="17"/>
      <c r="F24" s="21"/>
      <c r="G24" s="6"/>
      <c r="H24" s="9"/>
      <c r="I24" s="11"/>
      <c r="J24" s="17"/>
      <c r="K24" s="21"/>
      <c r="L24" s="6"/>
      <c r="M24" s="9"/>
      <c r="N24" s="11"/>
      <c r="O24" s="17"/>
      <c r="P24" s="21"/>
    </row>
    <row r="25" spans="2:17" ht="18.75" customHeight="1">
      <c r="B25" s="5"/>
      <c r="C25" s="8"/>
      <c r="D25" s="13"/>
      <c r="E25" s="16"/>
      <c r="F25" s="20"/>
      <c r="G25" s="5"/>
      <c r="H25" s="8"/>
      <c r="I25" s="13"/>
      <c r="J25" s="16"/>
      <c r="K25" s="20"/>
      <c r="L25" s="5"/>
      <c r="M25" s="8"/>
      <c r="N25" s="13"/>
      <c r="O25" s="16"/>
      <c r="P25" s="20"/>
    </row>
    <row r="26" spans="2:17" ht="18.75" customHeight="1">
      <c r="B26" s="6"/>
      <c r="C26" s="9"/>
      <c r="D26" s="11"/>
      <c r="E26" s="17"/>
      <c r="F26" s="21"/>
      <c r="G26" s="6"/>
      <c r="H26" s="9"/>
      <c r="I26" s="11"/>
      <c r="J26" s="17"/>
      <c r="K26" s="21"/>
      <c r="L26" s="6"/>
      <c r="M26" s="9"/>
      <c r="N26" s="11"/>
      <c r="O26" s="17"/>
      <c r="P26" s="21"/>
    </row>
    <row r="27" spans="2:17" ht="18.75" customHeight="1">
      <c r="B27" s="5"/>
      <c r="C27" s="8"/>
      <c r="D27" s="13"/>
      <c r="E27" s="16"/>
      <c r="F27" s="20"/>
      <c r="G27" s="5"/>
      <c r="H27" s="8"/>
      <c r="I27" s="13"/>
      <c r="J27" s="16"/>
      <c r="K27" s="20"/>
      <c r="L27" s="5"/>
      <c r="M27" s="8"/>
      <c r="N27" s="13"/>
      <c r="O27" s="16"/>
      <c r="P27" s="20"/>
    </row>
    <row r="28" spans="2:17" ht="18.75" customHeight="1">
      <c r="B28" s="6"/>
      <c r="C28" s="9"/>
      <c r="D28" s="11"/>
      <c r="E28" s="17"/>
      <c r="F28" s="21"/>
      <c r="G28" s="6"/>
      <c r="H28" s="9"/>
      <c r="I28" s="11"/>
      <c r="J28" s="17"/>
      <c r="K28" s="21"/>
      <c r="L28" s="6"/>
      <c r="M28" s="9"/>
      <c r="N28" s="11"/>
      <c r="O28" s="17"/>
      <c r="P28" s="21"/>
    </row>
    <row r="29" spans="2:17" ht="18.75" customHeight="1">
      <c r="B29" s="5"/>
      <c r="C29" s="8"/>
      <c r="D29" s="13"/>
      <c r="E29" s="16"/>
      <c r="F29" s="20"/>
      <c r="G29" s="5"/>
      <c r="H29" s="8"/>
      <c r="I29" s="13"/>
      <c r="J29" s="16"/>
      <c r="K29" s="20"/>
      <c r="L29" s="5"/>
      <c r="M29" s="8"/>
      <c r="N29" s="13"/>
      <c r="O29" s="16"/>
      <c r="P29" s="20"/>
    </row>
    <row r="30" spans="2:17" ht="18.75" customHeight="1">
      <c r="B30" s="6"/>
      <c r="C30" s="9"/>
      <c r="D30" s="11"/>
      <c r="E30" s="17"/>
      <c r="F30" s="21"/>
      <c r="G30" s="6"/>
      <c r="H30" s="9"/>
      <c r="I30" s="11"/>
      <c r="J30" s="17"/>
      <c r="K30" s="21"/>
      <c r="L30" s="6"/>
      <c r="M30" s="9"/>
      <c r="N30" s="11"/>
      <c r="O30" s="17"/>
      <c r="P30" s="21"/>
    </row>
    <row r="31" spans="2:17" ht="18.75" customHeight="1">
      <c r="B31" s="5"/>
      <c r="C31" s="8"/>
      <c r="D31" s="13"/>
      <c r="E31" s="16"/>
      <c r="F31" s="20"/>
      <c r="G31" s="5"/>
      <c r="H31" s="8"/>
      <c r="I31" s="13"/>
      <c r="J31" s="16"/>
      <c r="K31" s="20"/>
      <c r="L31" s="5"/>
      <c r="M31" s="8"/>
      <c r="N31" s="13"/>
      <c r="O31" s="16"/>
      <c r="P31" s="20"/>
    </row>
    <row r="32" spans="2:17" ht="18.75" customHeight="1">
      <c r="B32" s="6"/>
      <c r="C32" s="9"/>
      <c r="D32" s="11"/>
      <c r="E32" s="17"/>
      <c r="F32" s="21"/>
      <c r="G32" s="6"/>
      <c r="H32" s="9"/>
      <c r="I32" s="11"/>
      <c r="J32" s="17"/>
      <c r="K32" s="21"/>
      <c r="L32" s="6"/>
      <c r="M32" s="9"/>
      <c r="N32" s="11"/>
      <c r="O32" s="17"/>
      <c r="P32" s="21"/>
    </row>
    <row r="33" spans="2:16" ht="18.75" customHeight="1">
      <c r="B33" s="5"/>
      <c r="C33" s="8"/>
      <c r="D33" s="13"/>
      <c r="E33" s="16"/>
      <c r="F33" s="20"/>
      <c r="G33" s="5"/>
      <c r="H33" s="8"/>
      <c r="I33" s="13"/>
      <c r="J33" s="16"/>
      <c r="K33" s="20"/>
      <c r="L33" s="25"/>
      <c r="M33" s="32"/>
      <c r="N33" s="37"/>
      <c r="O33" s="25"/>
      <c r="P33" s="46"/>
    </row>
    <row r="34" spans="2:16" ht="18.75" customHeight="1">
      <c r="B34" s="6"/>
      <c r="C34" s="9"/>
      <c r="D34" s="11"/>
      <c r="E34" s="17"/>
      <c r="F34" s="21"/>
      <c r="G34" s="6"/>
      <c r="H34" s="9"/>
      <c r="I34" s="11"/>
      <c r="J34" s="17"/>
      <c r="K34" s="21"/>
      <c r="L34" s="28"/>
      <c r="M34" s="33"/>
      <c r="N34" s="38"/>
      <c r="O34" s="42"/>
      <c r="P34" s="47"/>
    </row>
    <row r="35" spans="2:16" ht="18.75" customHeight="1">
      <c r="B35" s="5"/>
      <c r="C35" s="8"/>
      <c r="D35" s="13"/>
      <c r="E35" s="16"/>
      <c r="F35" s="20"/>
      <c r="G35" s="5"/>
      <c r="H35" s="8"/>
      <c r="I35" s="13"/>
      <c r="J35" s="16"/>
      <c r="K35" s="20"/>
      <c r="L35" s="29"/>
      <c r="M35" s="9"/>
      <c r="N35" s="39"/>
      <c r="O35" s="43"/>
      <c r="P35" s="48"/>
    </row>
    <row r="36" spans="2:16" ht="15.75" customHeight="1">
      <c r="B36" s="7"/>
      <c r="C36" s="10"/>
      <c r="D36" s="14"/>
      <c r="E36" s="18"/>
      <c r="F36" s="22"/>
      <c r="G36" s="23"/>
      <c r="H36" s="10"/>
      <c r="I36" s="14"/>
      <c r="J36" s="18"/>
      <c r="K36" s="22"/>
      <c r="L36" s="30"/>
      <c r="M36" s="34"/>
      <c r="N36" s="40"/>
      <c r="O36" s="44"/>
      <c r="P36" s="49"/>
    </row>
    <row r="37" spans="2:16" ht="15.75" customHeight="1"/>
    <row r="38" spans="2:16" ht="15.75" customHeight="1"/>
    <row r="39" spans="2:16" ht="15.75" customHeight="1"/>
    <row r="40" spans="2:16" ht="15.75" customHeight="1">
      <c r="M40" s="11"/>
      <c r="N40" s="11"/>
      <c r="O40" s="11"/>
    </row>
    <row r="41" spans="2:16" ht="15.75" customHeight="1"/>
    <row r="42" spans="2:16" ht="15.75" customHeight="1">
      <c r="C42" s="11"/>
    </row>
    <row r="43" spans="2:16" ht="15.75" customHeight="1">
      <c r="C43" s="11"/>
    </row>
    <row r="44" spans="2:16" ht="15.75" customHeight="1">
      <c r="C44" s="11"/>
    </row>
    <row r="45" spans="2:16" ht="15.75" customHeight="1">
      <c r="C45" s="11"/>
    </row>
    <row r="46" spans="2:16" ht="15.75" customHeight="1">
      <c r="C46" s="11"/>
    </row>
    <row r="47" spans="2:16" ht="15.75" customHeight="1">
      <c r="C47" s="11"/>
    </row>
    <row r="48" spans="2:16" ht="15.75" customHeight="1">
      <c r="C48" s="11"/>
    </row>
    <row r="49" spans="3:3" ht="15.75" customHeight="1">
      <c r="C49" s="11"/>
    </row>
    <row r="50" spans="3:3" ht="15.75" customHeight="1">
      <c r="C50" s="11"/>
    </row>
    <row r="51" spans="3:3" ht="15.75" customHeight="1">
      <c r="C51" s="11"/>
    </row>
    <row r="52" spans="3:3" ht="15.75" customHeight="1">
      <c r="C52" s="11"/>
    </row>
    <row r="53" spans="3:3" ht="15" customHeight="1"/>
    <row r="54" spans="3:3" ht="15" customHeight="1"/>
    <row r="55" spans="3:3" ht="15" customHeight="1"/>
    <row r="56" spans="3:3" ht="15" customHeight="1"/>
    <row r="57" spans="3:3" ht="15" customHeight="1"/>
    <row r="58" spans="3:3" ht="15" customHeight="1"/>
    <row r="59" spans="3:3" ht="15" customHeight="1"/>
    <row r="60" spans="3:3" ht="15" customHeight="1"/>
    <row r="61" spans="3:3" ht="15" customHeight="1"/>
    <row r="62" spans="3:3" ht="15" customHeight="1"/>
    <row r="63" spans="3:3" ht="15" customHeight="1"/>
    <row r="64" spans="3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3:6" ht="15" customHeight="1"/>
    <row r="98" spans="3:6" ht="15" customHeight="1"/>
    <row r="99" spans="3:6" ht="15" customHeight="1"/>
    <row r="100" spans="3:6" ht="15" customHeight="1"/>
    <row r="101" spans="3:6" ht="15" customHeight="1"/>
    <row r="102" spans="3:6" ht="15" customHeight="1"/>
    <row r="103" spans="3:6" ht="15" customHeight="1"/>
    <row r="104" spans="3:6" ht="15" customHeight="1"/>
    <row r="105" spans="3:6" ht="15" customHeight="1"/>
    <row r="106" spans="3:6" ht="15" customHeight="1">
      <c r="C106" s="11"/>
      <c r="D106" s="11"/>
      <c r="E106" s="11"/>
      <c r="F106" s="11"/>
    </row>
    <row r="107" spans="3:6" ht="15" customHeight="1">
      <c r="C107" s="11"/>
      <c r="D107" s="11"/>
      <c r="E107" s="11"/>
      <c r="F107" s="11"/>
    </row>
    <row r="108" spans="3:6" ht="15" customHeight="1">
      <c r="C108" s="11"/>
      <c r="D108" s="11"/>
      <c r="E108" s="11"/>
      <c r="F108" s="11"/>
    </row>
    <row r="109" spans="3:6" ht="15" customHeight="1">
      <c r="C109" s="11"/>
      <c r="D109" s="11"/>
      <c r="E109" s="11"/>
      <c r="F109" s="11"/>
    </row>
    <row r="110" spans="3:6" ht="15" customHeight="1">
      <c r="C110" s="11"/>
      <c r="D110" s="11"/>
      <c r="E110" s="11"/>
      <c r="F110" s="11"/>
    </row>
    <row r="111" spans="3:6" ht="15" customHeight="1">
      <c r="C111" s="11"/>
      <c r="D111" s="11"/>
      <c r="E111" s="11"/>
      <c r="F111" s="11"/>
    </row>
    <row r="112" spans="3:6" ht="15" customHeight="1"/>
    <row r="113" ht="15" customHeight="1"/>
    <row r="114" ht="15" customHeight="1"/>
    <row r="115" ht="15" customHeight="1"/>
    <row r="116" ht="15" customHeight="1"/>
    <row r="117" ht="15" customHeight="1"/>
  </sheetData>
  <mergeCells count="2">
    <mergeCell ref="B2:P2"/>
    <mergeCell ref="N3:P3"/>
  </mergeCells>
  <phoneticPr fontId="1"/>
  <pageMargins left="0.7" right="0.7" top="0.75" bottom="0.75" header="0.3" footer="0.3"/>
  <pageSetup paperSize="9" scale="7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3月</vt:lpstr>
      <vt:lpstr>2月</vt:lpstr>
      <vt:lpstr>1月</vt:lpstr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鹿嶋市役所</dc:creator>
  <cp:lastModifiedBy>J25032</cp:lastModifiedBy>
  <cp:lastPrinted>2024-08-05T02:40:36Z</cp:lastPrinted>
  <dcterms:created xsi:type="dcterms:W3CDTF">2016-04-08T05:54:30Z</dcterms:created>
  <dcterms:modified xsi:type="dcterms:W3CDTF">2026-04-08T01:06:43Z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2026-04-08T01:06:43Z</vt:filetime>
  </property>
</Properties>
</file>